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A72624-B33D-4A04-9F5C-566F308980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8" i="5" l="1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330" i="5" l="1"/>
  <c r="AS331" i="5"/>
  <c r="AQ332" i="5"/>
  <c r="AS332" i="5" s="1"/>
  <c r="AS333" i="5"/>
  <c r="AS334" i="5"/>
  <c r="AQ335" i="5"/>
  <c r="AS335" i="5" s="1"/>
  <c r="AS336" i="5"/>
  <c r="AS337" i="5"/>
  <c r="AQ338" i="5"/>
  <c r="AS338" i="5" s="1"/>
  <c r="AS339" i="5"/>
  <c r="AS340" i="5"/>
  <c r="AQ341" i="5"/>
  <c r="AS341" i="5" s="1"/>
  <c r="AS342" i="5"/>
  <c r="AS343" i="5"/>
  <c r="AQ344" i="5"/>
  <c r="AS344" i="5" s="1"/>
  <c r="AS345" i="5"/>
  <c r="AS346" i="5"/>
  <c r="AQ347" i="5"/>
  <c r="AS347" i="5" s="1"/>
  <c r="AS348" i="5"/>
  <c r="AS349" i="5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Q280" i="5"/>
  <c r="AS280" i="5" s="1"/>
  <c r="AS281" i="5"/>
  <c r="AS282" i="5"/>
  <c r="AQ283" i="5"/>
  <c r="AS283" i="5" s="1"/>
  <c r="AS284" i="5"/>
  <c r="AS285" i="5"/>
  <c r="AQ286" i="5"/>
  <c r="AS286" i="5" s="1"/>
  <c r="AS287" i="5"/>
  <c r="AS288" i="5"/>
  <c r="AQ289" i="5"/>
  <c r="AS289" i="5" s="1"/>
  <c r="AS290" i="5"/>
  <c r="AS291" i="5"/>
  <c r="AQ292" i="5"/>
  <c r="AS292" i="5" s="1"/>
  <c r="AS293" i="5"/>
  <c r="AS294" i="5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240" i="5"/>
  <c r="AS240" i="5" s="1"/>
  <c r="AS241" i="5"/>
  <c r="AS242" i="5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S235" i="5"/>
  <c r="AS236" i="5"/>
  <c r="AQ237" i="5"/>
  <c r="AS237" i="5" s="1"/>
  <c r="AQ238" i="5"/>
  <c r="AS238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S140" i="5" l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S154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3" i="5"/>
  <c r="AR104" i="5"/>
  <c r="AQ153" i="5"/>
  <c r="AS153" i="5" s="1"/>
  <c r="AQ152" i="5"/>
  <c r="AS152" i="5" s="1"/>
  <c r="AS151" i="5"/>
  <c r="AQ150" i="5"/>
  <c r="AS150" i="5" s="1"/>
  <c r="AQ149" i="5"/>
  <c r="AS149" i="5" s="1"/>
  <c r="AS148" i="5"/>
  <c r="AQ147" i="5"/>
  <c r="AS147" i="5" s="1"/>
  <c r="AQ146" i="5"/>
  <c r="AS146" i="5" s="1"/>
  <c r="AS145" i="5"/>
  <c r="AQ144" i="5"/>
  <c r="AS144" i="5" s="1"/>
  <c r="AQ143" i="5"/>
  <c r="AS143" i="5" s="1"/>
  <c r="AS142" i="5"/>
  <c r="AQ141" i="5"/>
  <c r="AS141" i="5" s="1"/>
  <c r="AQ139" i="5"/>
  <c r="AS139" i="5" s="1"/>
  <c r="AQ138" i="5"/>
  <c r="AS138" i="5" s="1"/>
  <c r="AQ137" i="5"/>
  <c r="AS137" i="5" s="1"/>
  <c r="AS136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58" i="5"/>
  <c r="AS358" i="5" s="1"/>
  <c r="AQ357" i="5"/>
  <c r="AS357" i="5" s="1"/>
  <c r="AQ356" i="5"/>
  <c r="AS356" i="5" s="1"/>
  <c r="AQ329" i="5"/>
  <c r="AS329" i="5" s="1"/>
  <c r="AS328" i="5"/>
  <c r="AS327" i="5"/>
  <c r="AQ326" i="5"/>
  <c r="AS326" i="5" s="1"/>
  <c r="AS325" i="5"/>
  <c r="AS324" i="5"/>
  <c r="AQ323" i="5"/>
  <c r="AS323" i="5" s="1"/>
  <c r="AS322" i="5"/>
  <c r="AS321" i="5"/>
  <c r="AQ320" i="5"/>
  <c r="AS320" i="5" s="1"/>
  <c r="AS319" i="5"/>
  <c r="AS318" i="5"/>
  <c r="AQ317" i="5"/>
  <c r="AS317" i="5" s="1"/>
  <c r="AQ316" i="5"/>
  <c r="AS316" i="5" s="1"/>
  <c r="AQ315" i="5"/>
  <c r="AS315" i="5" s="1"/>
  <c r="AQ314" i="5"/>
  <c r="AS314" i="5" s="1"/>
  <c r="AS313" i="5"/>
  <c r="AS312" i="5"/>
  <c r="AQ311" i="5"/>
  <c r="AS311" i="5" s="1"/>
  <c r="AQ306" i="5"/>
  <c r="AS306" i="5" s="1"/>
  <c r="AQ305" i="5"/>
  <c r="AS305" i="5" s="1"/>
  <c r="AS279" i="5"/>
  <c r="AS278" i="5"/>
  <c r="AQ277" i="5"/>
  <c r="AS277" i="5" s="1"/>
  <c r="AQ276" i="5"/>
  <c r="AS276" i="5" s="1"/>
  <c r="AQ275" i="5"/>
  <c r="AS275" i="5" s="1"/>
  <c r="AQ274" i="5"/>
  <c r="AS274" i="5" s="1"/>
  <c r="AS273" i="5"/>
  <c r="AS272" i="5"/>
  <c r="AQ271" i="5"/>
  <c r="AS271" i="5" s="1"/>
  <c r="AS270" i="5"/>
  <c r="AS269" i="5"/>
  <c r="AQ268" i="5"/>
  <c r="AS268" i="5" s="1"/>
  <c r="AS267" i="5"/>
  <c r="AS266" i="5"/>
  <c r="AQ265" i="5"/>
  <c r="AS265" i="5" s="1"/>
  <c r="AS264" i="5"/>
  <c r="AS263" i="5"/>
  <c r="AQ262" i="5"/>
  <c r="AS262" i="5" s="1"/>
  <c r="AS261" i="5"/>
  <c r="AS260" i="5"/>
  <c r="AQ259" i="5"/>
  <c r="AS259" i="5" s="1"/>
  <c r="AQ254" i="5"/>
  <c r="AS254" i="5" s="1"/>
  <c r="AQ239" i="5"/>
  <c r="AS239" i="5" s="1"/>
  <c r="AQ234" i="5"/>
  <c r="AS234" i="5" s="1"/>
  <c r="AS233" i="5"/>
  <c r="AS232" i="5"/>
  <c r="AQ231" i="5"/>
  <c r="AS231" i="5" s="1"/>
  <c r="AQ230" i="5"/>
  <c r="AS230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S224" i="5"/>
  <c r="AS223" i="5"/>
  <c r="AQ222" i="5"/>
  <c r="AS222" i="5" s="1"/>
  <c r="AS221" i="5"/>
  <c r="AS220" i="5"/>
  <c r="AQ219" i="5"/>
  <c r="AS219" i="5" s="1"/>
  <c r="AS218" i="5"/>
  <c r="AS217" i="5"/>
  <c r="AQ216" i="5"/>
  <c r="AS216" i="5" s="1"/>
  <c r="AS215" i="5"/>
  <c r="AS214" i="5"/>
  <c r="AQ213" i="5"/>
  <c r="AS213" i="5" s="1"/>
  <c r="AQ212" i="5"/>
  <c r="AS212" i="5" s="1"/>
  <c r="AS211" i="5"/>
  <c r="AS210" i="5"/>
  <c r="AQ193" i="5"/>
  <c r="AS193" i="5" s="1"/>
  <c r="AS192" i="5"/>
  <c r="AS191" i="5"/>
  <c r="AQ190" i="5"/>
  <c r="AS190" i="5" s="1"/>
  <c r="AS189" i="5"/>
  <c r="AS188" i="5"/>
  <c r="AQ187" i="5"/>
  <c r="AS187" i="5" s="1"/>
  <c r="AS186" i="5"/>
  <c r="AS185" i="5"/>
  <c r="AQ184" i="5"/>
  <c r="AS184" i="5" s="1"/>
  <c r="AS183" i="5"/>
  <c r="AS182" i="5"/>
  <c r="AQ181" i="5"/>
  <c r="AS181" i="5" s="1"/>
  <c r="AS180" i="5"/>
  <c r="AS179" i="5"/>
  <c r="AQ178" i="5"/>
  <c r="AS178" i="5" s="1"/>
  <c r="AS177" i="5"/>
  <c r="AS176" i="5"/>
  <c r="AQ175" i="5"/>
  <c r="AS175" i="5" s="1"/>
  <c r="AS174" i="5"/>
  <c r="AS173" i="5"/>
  <c r="AQ128" i="5"/>
  <c r="AS128" i="5" s="1"/>
  <c r="AQ127" i="5"/>
  <c r="AS127" i="5" s="1"/>
  <c r="AQ118" i="5"/>
  <c r="AS118" i="5" s="1"/>
  <c r="AQ117" i="5"/>
  <c r="AS117" i="5" s="1"/>
  <c r="AQ116" i="5"/>
  <c r="AQ113" i="5"/>
  <c r="AQ110" i="5"/>
  <c r="AQ104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R13" i="5"/>
  <c r="AQ13" i="5"/>
  <c r="AR12" i="5"/>
  <c r="AQ12" i="5"/>
  <c r="AS129" i="5" l="1"/>
  <c r="AS131" i="5"/>
  <c r="AS130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<sst xmlns="http://schemas.openxmlformats.org/spreadsheetml/2006/main" count="907" uniqueCount="115">
  <si>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</si>
  <si>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</si>
  <si>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</si>
  <si>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</si>
  <si>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</si>
  <si>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</si>
  <si>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</si>
  <si>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</si>
  <si>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</si>
  <si>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</si>
  <si>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</si>
  <si>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</si>
  <si>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</si>
  <si>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</si>
  <si>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</si>
  <si>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</si>
  <si>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</si>
  <si>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</si>
  <si>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</si>
  <si>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</si>
  <si>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</si>
  <si>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</si>
  <si>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</si>
  <si>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</si>
  <si>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</si>
  <si>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</si>
  <si>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</si>
  <si>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</si>
  <si>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</si>
  <si>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</si>
  <si>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</si>
  <si>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</si>
  <si>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</si>
  <si>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</si>
  <si>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</si>
  <si>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</si>
  <si>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</si>
  <si>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</si>
  <si>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</si>
  <si>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</si>
  <si>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</si>
  <si>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</si>
  <si>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</si>
  <si>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</si>
  <si>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</si>
  <si>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</si>
  <si>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</si>
  <si>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</si>
  <si>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1б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</si>
  <si>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</si>
  <si>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</si>
  <si>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</si>
  <si>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</si>
  <si>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</si>
  <si>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</si>
  <si>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</si>
  <si>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Иностранный язык (указать какой)</t>
  </si>
  <si>
    <t>2а</t>
  </si>
  <si>
    <t>2б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</si>
  <si>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</si>
  <si>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</si>
  <si>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</si>
  <si>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</si>
  <si>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</si>
  <si>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</si>
  <si>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</si>
  <si>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</si>
  <si>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</si>
  <si>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</si>
  <si>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</si>
  <si>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</si>
  <si>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</si>
  <si>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</si>
  <si>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</si>
  <si>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</si>
  <si>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</si>
  <si>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</si>
  <si>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</si>
  <si>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</si>
  <si>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</si>
  <si>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Основы безопасности и защиты Родины</t>
  </si>
  <si>
    <t>8б</t>
  </si>
  <si>
    <t>9а</t>
  </si>
  <si>
    <t>9б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</si>
  <si>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</si>
  <si>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</si>
  <si>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</si>
  <si>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</si>
  <si>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</si>
  <si>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</si>
  <si>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</si>
  <si>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</si>
  <si>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</si>
  <si>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г.Сысерть</t>
  </si>
  <si>
    <t>КР</t>
  </si>
  <si>
    <t>ДР</t>
  </si>
  <si>
    <t>8а</t>
  </si>
  <si>
    <t xml:space="preserve"> </t>
  </si>
  <si>
    <t>ДК</t>
  </si>
  <si>
    <t>Др</t>
  </si>
  <si>
    <t xml:space="preserve">2 полугодие </t>
  </si>
  <si>
    <t>тех чт</t>
  </si>
  <si>
    <t xml:space="preserve">КР </t>
  </si>
  <si>
    <t>ВПР</t>
  </si>
  <si>
    <t>ВПП</t>
  </si>
  <si>
    <t>ИС</t>
  </si>
  <si>
    <t>Итоговое собеседование</t>
  </si>
  <si>
    <t>е оценочные процедуры, подготовка к ГИА</t>
  </si>
  <si>
    <t>РТ</t>
  </si>
  <si>
    <t>ГИА</t>
  </si>
  <si>
    <t>ДКР</t>
  </si>
  <si>
    <t>МАОУ СОШ №15</t>
  </si>
  <si>
    <t>29.12.25</t>
  </si>
  <si>
    <t>№149/1-ОД</t>
  </si>
  <si>
    <t>149/1-ОД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</si>
</sst>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4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4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9" borderId="0" xfId="0" applyFont="1" applyFill="1"/>
    <xf numFmtId="0" fontId="2" fillId="10" borderId="0" xfId="0" applyFont="1" applyFill="1" applyBorder="1" applyAlignment="1">
      <alignment wrapText="1"/>
    </xf>
    <xf numFmtId="0" fontId="4" fillId="10" borderId="1" xfId="0" applyFont="1" applyFill="1" applyBorder="1" applyAlignment="1">
      <alignment horizontal="center" vertical="center" wrapText="1"/>
    </xf>
    <xf numFmtId="0" fontId="2" fillId="11" borderId="0" xfId="0" applyFont="1" applyFill="1" applyBorder="1"/>
    <xf numFmtId="0" fontId="4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460"/>
  <sheetViews>
    <sheetView tabSelected="1" view="pageBreakPreview" zoomScale="81" zoomScaleNormal="85" zoomScaleSheetLayoutView="81" workbookViewId="0">
      <selection activeCell="A9" sqref="A9:D9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7" customFormat="1" ht="63" customHeight="1" x14ac:dyDescent="0.25">
      <c r="A1" s="20" t="s">
        <v>87</v>
      </c>
      <c r="B1" s="20"/>
      <c r="C1" s="20" t="s">
        <v>112</v>
      </c>
      <c r="D1" s="20"/>
      <c r="E1" s="20" t="s">
        <v>113</v>
      </c>
      <c r="F1" s="20"/>
      <c r="G1" s="73"/>
      <c r="H1" s="20"/>
      <c r="L1" s="75" t="s">
        <v>39</v>
      </c>
      <c r="AC1" s="68"/>
      <c r="AD1" s="68"/>
      <c r="AL1" s="68"/>
      <c r="AM1" s="68"/>
      <c r="AN1" s="68"/>
      <c r="AO1" s="68"/>
      <c r="AP1" s="68"/>
      <c r="AQ1" s="68"/>
      <c r="AR1" s="68"/>
      <c r="AS1" s="68"/>
    </row>
    <row r="2" spans="1:48" ht="21.75" customHeight="1" x14ac:dyDescent="0.4">
      <c r="A2" s="21" t="s">
        <v>44</v>
      </c>
      <c r="B2" s="19" t="s">
        <v>93</v>
      </c>
      <c r="C2" s="76"/>
      <c r="D2" s="70"/>
      <c r="F2" s="73"/>
      <c r="G2" s="74" t="s">
        <v>85</v>
      </c>
      <c r="H2" s="20"/>
      <c r="I2" s="12"/>
      <c r="J2" s="12"/>
      <c r="K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24"/>
      <c r="AE2" s="24"/>
      <c r="AF2" s="24"/>
      <c r="AG2" s="24"/>
      <c r="AH2" s="24"/>
      <c r="AI2" s="23"/>
      <c r="AJ2" s="23"/>
      <c r="AK2" s="23"/>
      <c r="AL2" s="47"/>
      <c r="AM2" s="47"/>
      <c r="AN2" s="47"/>
      <c r="AO2" s="52"/>
      <c r="AP2" s="52"/>
      <c r="AQ2" s="52"/>
      <c r="AR2" s="52"/>
      <c r="AS2" s="52"/>
      <c r="AT2" s="23"/>
      <c r="AU2" s="23"/>
      <c r="AV2" s="23"/>
    </row>
    <row r="3" spans="1:48" ht="40.5" customHeight="1" x14ac:dyDescent="0.25">
      <c r="A3" s="21" t="s">
        <v>51</v>
      </c>
      <c r="B3" s="40" t="s">
        <v>111</v>
      </c>
      <c r="C3" s="23"/>
      <c r="D3" s="70"/>
      <c r="E3" s="22"/>
      <c r="F3" s="22"/>
      <c r="G3" s="158" t="s">
        <v>84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60"/>
      <c r="X3" s="163" t="s">
        <v>50</v>
      </c>
      <c r="Y3" s="164"/>
      <c r="Z3" s="164"/>
      <c r="AA3" s="164"/>
      <c r="AB3" s="165"/>
      <c r="AC3" s="126" t="s">
        <v>67</v>
      </c>
      <c r="AD3" s="127"/>
      <c r="AE3" s="127"/>
      <c r="AF3" s="127"/>
      <c r="AG3" s="127"/>
      <c r="AH3" s="127"/>
      <c r="AI3" s="127"/>
      <c r="AJ3" s="127"/>
      <c r="AK3" s="127"/>
      <c r="AL3" s="127"/>
      <c r="AM3" s="128"/>
      <c r="AN3" s="137" t="s">
        <v>68</v>
      </c>
      <c r="AO3" s="137"/>
      <c r="AP3" s="48" t="s">
        <v>69</v>
      </c>
      <c r="AQ3" s="48"/>
      <c r="AR3" s="53"/>
      <c r="AS3" s="23"/>
      <c r="AT3" s="23"/>
      <c r="AU3" s="50"/>
      <c r="AV3" s="23"/>
    </row>
    <row r="4" spans="1:48" ht="22.5" customHeight="1" x14ac:dyDescent="0.2">
      <c r="B4" s="138" t="s">
        <v>52</v>
      </c>
      <c r="C4" s="138"/>
      <c r="D4" s="23"/>
      <c r="E4" s="23"/>
      <c r="F4" s="25"/>
      <c r="G4" s="72" t="s">
        <v>71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66" t="s">
        <v>88</v>
      </c>
      <c r="Y4" s="167"/>
      <c r="Z4" s="167"/>
      <c r="AA4" s="167"/>
      <c r="AB4" s="168"/>
      <c r="AC4" s="129"/>
      <c r="AD4" s="130"/>
      <c r="AE4" s="130"/>
      <c r="AF4" s="130"/>
      <c r="AG4" s="130"/>
      <c r="AH4" s="130"/>
      <c r="AI4" s="130"/>
      <c r="AJ4" s="130"/>
      <c r="AK4" s="130"/>
      <c r="AL4" s="130"/>
      <c r="AM4" s="131"/>
      <c r="AN4" s="137"/>
      <c r="AO4" s="137"/>
      <c r="AP4" s="162" t="s">
        <v>70</v>
      </c>
      <c r="AQ4" s="162"/>
      <c r="AU4" s="50"/>
      <c r="AV4" s="23"/>
    </row>
    <row r="5" spans="1:48" ht="42.75" customHeight="1" x14ac:dyDescent="0.2">
      <c r="A5" s="58" t="s">
        <v>53</v>
      </c>
      <c r="B5" s="19" t="s">
        <v>114</v>
      </c>
      <c r="C5" s="28" t="s">
        <v>45</v>
      </c>
      <c r="D5" s="3"/>
      <c r="E5" s="23"/>
      <c r="F5" s="25"/>
      <c r="G5" s="161" t="s">
        <v>72</v>
      </c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9"/>
      <c r="Y5" s="169"/>
      <c r="Z5" s="169"/>
      <c r="AA5" s="169"/>
      <c r="AB5" s="170"/>
      <c r="AC5" s="132"/>
      <c r="AD5" s="133"/>
      <c r="AE5" s="133"/>
      <c r="AF5" s="133"/>
      <c r="AG5" s="133"/>
      <c r="AH5" s="133"/>
      <c r="AI5" s="133"/>
      <c r="AJ5" s="133"/>
      <c r="AK5" s="133"/>
      <c r="AL5" s="133"/>
      <c r="AM5" s="134"/>
      <c r="AN5" s="137"/>
      <c r="AO5" s="137"/>
      <c r="AP5" s="139" t="s">
        <v>51</v>
      </c>
      <c r="AQ5" s="140"/>
      <c r="AU5" s="50"/>
      <c r="AV5" s="23"/>
    </row>
    <row r="6" spans="1:48" ht="35.25" customHeight="1" x14ac:dyDescent="0.2">
      <c r="A6" s="59" t="s">
        <v>54</v>
      </c>
      <c r="B6" s="1" t="s">
        <v>112</v>
      </c>
      <c r="C6" s="28" t="s">
        <v>46</v>
      </c>
      <c r="D6" s="27"/>
      <c r="E6" s="26"/>
      <c r="F6" s="25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41" t="s">
        <v>89</v>
      </c>
      <c r="Y6" s="142"/>
      <c r="Z6" s="142"/>
      <c r="AA6" s="142"/>
      <c r="AB6" s="142"/>
      <c r="AC6" s="61" t="s">
        <v>90</v>
      </c>
      <c r="AD6" s="54"/>
      <c r="AE6" s="54"/>
      <c r="AF6" s="54"/>
      <c r="AG6" s="54"/>
      <c r="AH6" s="47"/>
      <c r="AS6" s="171"/>
      <c r="AU6" s="23"/>
      <c r="AV6" s="23"/>
    </row>
    <row r="7" spans="1:48" ht="26.25" customHeight="1" x14ac:dyDescent="0.2">
      <c r="A7" s="135" t="s">
        <v>86</v>
      </c>
      <c r="B7" s="135"/>
      <c r="C7" s="136" t="s">
        <v>100</v>
      </c>
      <c r="D7" s="136"/>
      <c r="E7" s="23"/>
      <c r="F7" s="25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Y7" s="172"/>
      <c r="Z7" s="23" t="s">
        <v>106</v>
      </c>
      <c r="AB7" s="51"/>
      <c r="AC7" s="63" t="s">
        <v>92</v>
      </c>
      <c r="AP7" s="46"/>
      <c r="AQ7" s="46"/>
      <c r="AR7" s="46"/>
      <c r="AS7" s="23"/>
    </row>
    <row r="8" spans="1:48" ht="22.5" customHeight="1" x14ac:dyDescent="0.25">
      <c r="A8" s="64"/>
      <c r="B8" s="64"/>
      <c r="C8" s="64"/>
      <c r="D8" s="65"/>
      <c r="E8" s="65"/>
      <c r="F8" s="65"/>
      <c r="G8" s="66"/>
      <c r="H8" s="66"/>
      <c r="I8" s="64"/>
      <c r="J8" s="23"/>
      <c r="K8" s="23"/>
      <c r="X8" s="71"/>
      <c r="Y8" s="174"/>
      <c r="Z8" t="s">
        <v>107</v>
      </c>
      <c r="AA8" s="45"/>
      <c r="AB8" s="45"/>
      <c r="AC8" s="60" t="s">
        <v>91</v>
      </c>
      <c r="AD8" s="46"/>
      <c r="AE8" s="46"/>
      <c r="AF8" s="46"/>
      <c r="AG8" s="46"/>
      <c r="AH8" s="46"/>
      <c r="AI8" s="46"/>
      <c r="AJ8" s="46"/>
      <c r="AK8" s="77"/>
      <c r="AL8" s="62"/>
      <c r="AM8" s="46"/>
      <c r="AN8" s="46"/>
      <c r="AO8" s="46"/>
      <c r="AP8" s="46"/>
      <c r="AQ8" s="46"/>
      <c r="AR8" s="46"/>
      <c r="AS8" s="47"/>
    </row>
    <row r="9" spans="1:48" s="2" customFormat="1" ht="120.75" customHeight="1" x14ac:dyDescent="0.2">
      <c r="A9" s="156" t="s">
        <v>15</v>
      </c>
      <c r="B9" s="156"/>
      <c r="C9" s="156"/>
      <c r="D9" s="156"/>
      <c r="E9" s="157" t="s">
        <v>40</v>
      </c>
      <c r="F9" s="157"/>
      <c r="G9" s="157"/>
      <c r="H9" s="157"/>
      <c r="I9" s="157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16" t="s">
        <v>20</v>
      </c>
      <c r="AR9" s="116" t="s">
        <v>22</v>
      </c>
      <c r="AS9" s="143" t="s">
        <v>21</v>
      </c>
    </row>
    <row r="10" spans="1:48" s="2" customFormat="1" ht="21.75" customHeight="1" x14ac:dyDescent="0.2">
      <c r="A10" s="144" t="s">
        <v>0</v>
      </c>
      <c r="B10" s="145"/>
      <c r="C10" s="102" t="s">
        <v>49</v>
      </c>
      <c r="D10" s="14" t="s">
        <v>18</v>
      </c>
      <c r="E10" s="101" t="s">
        <v>1</v>
      </c>
      <c r="F10" s="101"/>
      <c r="G10" s="101"/>
      <c r="H10" s="101"/>
      <c r="I10" s="101" t="s">
        <v>2</v>
      </c>
      <c r="J10" s="101"/>
      <c r="K10" s="101"/>
      <c r="L10" s="101"/>
      <c r="M10" s="101" t="s">
        <v>3</v>
      </c>
      <c r="N10" s="101"/>
      <c r="O10" s="101"/>
      <c r="P10" s="101"/>
      <c r="Q10" s="101" t="s">
        <v>4</v>
      </c>
      <c r="R10" s="101"/>
      <c r="S10" s="101"/>
      <c r="T10" s="101"/>
      <c r="U10" s="101" t="s">
        <v>5</v>
      </c>
      <c r="V10" s="101"/>
      <c r="W10" s="101"/>
      <c r="X10" s="101" t="s">
        <v>6</v>
      </c>
      <c r="Y10" s="101"/>
      <c r="Z10" s="101"/>
      <c r="AA10" s="101"/>
      <c r="AB10" s="101" t="s">
        <v>7</v>
      </c>
      <c r="AC10" s="101"/>
      <c r="AD10" s="101"/>
      <c r="AE10" s="101" t="s">
        <v>8</v>
      </c>
      <c r="AF10" s="101"/>
      <c r="AG10" s="101"/>
      <c r="AH10" s="101"/>
      <c r="AI10" s="101"/>
      <c r="AJ10" s="101" t="s">
        <v>9</v>
      </c>
      <c r="AK10" s="101"/>
      <c r="AL10" s="101"/>
      <c r="AM10" s="101" t="s">
        <v>10</v>
      </c>
      <c r="AN10" s="101"/>
      <c r="AO10" s="101"/>
      <c r="AP10" s="101"/>
      <c r="AQ10" s="116"/>
      <c r="AR10" s="116"/>
      <c r="AS10" s="143"/>
    </row>
    <row r="11" spans="1:48" s="6" customFormat="1" ht="11.25" customHeight="1" x14ac:dyDescent="0.2">
      <c r="A11" s="146"/>
      <c r="B11" s="147"/>
      <c r="C11" s="104"/>
      <c r="D11" s="14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6"/>
      <c r="AR11" s="116"/>
      <c r="AS11" s="143"/>
    </row>
    <row r="12" spans="1:48" s="6" customFormat="1" ht="11.25" customHeight="1" x14ac:dyDescent="0.2">
      <c r="A12" s="111" t="s">
        <v>66</v>
      </c>
      <c r="B12" s="102" t="s">
        <v>13</v>
      </c>
      <c r="C12" s="29" t="s">
        <v>47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0">
        <f>COUNTA(E12:AP12)</f>
        <v>0</v>
      </c>
      <c r="AR12" s="3">
        <f>33*5</f>
        <v>165</v>
      </c>
      <c r="AS12" s="31">
        <f>AQ12/AR12</f>
        <v>0</v>
      </c>
    </row>
    <row r="13" spans="1:48" ht="12.75" customHeight="1" x14ac:dyDescent="0.2">
      <c r="A13" s="112"/>
      <c r="B13" s="103"/>
      <c r="C13" s="29" t="s">
        <v>48</v>
      </c>
      <c r="D13" s="3"/>
      <c r="E13" s="4"/>
      <c r="F13" s="4"/>
      <c r="G13" s="4"/>
      <c r="H13" s="4"/>
      <c r="I13" s="4"/>
      <c r="J13" s="1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0">
        <f>COUNTA(E13:AP13)</f>
        <v>0</v>
      </c>
      <c r="AR13" s="3">
        <f>33*5</f>
        <v>165</v>
      </c>
      <c r="AS13" s="31">
        <f t="shared" ref="AS13:AS35" si="0">AQ13/AR13</f>
        <v>0</v>
      </c>
    </row>
    <row r="14" spans="1:48" ht="12.75" customHeight="1" x14ac:dyDescent="0.2">
      <c r="A14" s="112"/>
      <c r="B14" s="104"/>
      <c r="C14" s="29"/>
      <c r="D14" s="16"/>
      <c r="E14" s="4"/>
      <c r="F14" s="4"/>
      <c r="G14" s="4"/>
      <c r="H14" s="4"/>
      <c r="I14" s="4"/>
      <c r="J14" s="1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0">
        <v>0</v>
      </c>
      <c r="AR14" s="3">
        <f>33*5</f>
        <v>165</v>
      </c>
      <c r="AS14" s="31">
        <f t="shared" si="0"/>
        <v>0</v>
      </c>
    </row>
    <row r="15" spans="1:48" ht="12.75" customHeight="1" x14ac:dyDescent="0.2">
      <c r="A15" s="112"/>
      <c r="B15" s="102" t="s">
        <v>11</v>
      </c>
      <c r="C15" s="29" t="s">
        <v>47</v>
      </c>
      <c r="D15" s="16"/>
      <c r="E15" s="4"/>
      <c r="F15" s="4"/>
      <c r="G15" s="4"/>
      <c r="H15" s="4"/>
      <c r="I15" s="4"/>
      <c r="J15" s="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0">
        <f t="shared" ref="AQ15:AQ35" si="1">COUNTA(E14:AP14)</f>
        <v>0</v>
      </c>
      <c r="AR15" s="3">
        <f t="shared" ref="AR15:AR20" si="2">33*4</f>
        <v>132</v>
      </c>
      <c r="AS15" s="31">
        <f t="shared" si="0"/>
        <v>0</v>
      </c>
    </row>
    <row r="16" spans="1:48" ht="12.75" customHeight="1" x14ac:dyDescent="0.2">
      <c r="A16" s="112"/>
      <c r="B16" s="103"/>
      <c r="C16" s="29" t="s">
        <v>48</v>
      </c>
      <c r="D16" s="16"/>
      <c r="E16" s="4"/>
      <c r="F16" s="4"/>
      <c r="G16" s="4"/>
      <c r="H16" s="4"/>
      <c r="I16" s="1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0">
        <f t="shared" si="1"/>
        <v>0</v>
      </c>
      <c r="AR16" s="3">
        <f t="shared" si="2"/>
        <v>132</v>
      </c>
      <c r="AS16" s="31">
        <f t="shared" si="0"/>
        <v>0</v>
      </c>
    </row>
    <row r="17" spans="1:45" ht="12.75" customHeight="1" x14ac:dyDescent="0.2">
      <c r="A17" s="112"/>
      <c r="B17" s="104"/>
      <c r="C17" s="29"/>
      <c r="D17" s="16"/>
      <c r="E17" s="4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0">
        <f t="shared" si="1"/>
        <v>0</v>
      </c>
      <c r="AR17" s="3">
        <f t="shared" si="2"/>
        <v>132</v>
      </c>
      <c r="AS17" s="31">
        <f t="shared" si="0"/>
        <v>0</v>
      </c>
    </row>
    <row r="18" spans="1:45" ht="12.75" customHeight="1" x14ac:dyDescent="0.2">
      <c r="A18" s="112"/>
      <c r="B18" s="102" t="s">
        <v>16</v>
      </c>
      <c r="C18" s="29" t="s">
        <v>47</v>
      </c>
      <c r="D18" s="16"/>
      <c r="E18" s="4"/>
      <c r="F18" s="4"/>
      <c r="G18" s="1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93" t="s">
        <v>101</v>
      </c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0">
        <f t="shared" si="1"/>
        <v>0</v>
      </c>
      <c r="AR18" s="3">
        <f t="shared" si="2"/>
        <v>132</v>
      </c>
      <c r="AS18" s="31">
        <f t="shared" si="0"/>
        <v>0</v>
      </c>
    </row>
    <row r="19" spans="1:45" ht="12.75" customHeight="1" x14ac:dyDescent="0.2">
      <c r="A19" s="112"/>
      <c r="B19" s="103"/>
      <c r="C19" s="29" t="s">
        <v>48</v>
      </c>
      <c r="D19" s="16"/>
      <c r="E19" s="4"/>
      <c r="F19" s="4"/>
      <c r="G19" s="1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93" t="s">
        <v>101</v>
      </c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0">
        <f t="shared" si="1"/>
        <v>1</v>
      </c>
      <c r="AR19" s="3">
        <f t="shared" si="2"/>
        <v>132</v>
      </c>
      <c r="AS19" s="31">
        <f t="shared" si="0"/>
        <v>7.575757575757576E-3</v>
      </c>
    </row>
    <row r="20" spans="1:45" ht="12.75" customHeight="1" x14ac:dyDescent="0.2">
      <c r="A20" s="112"/>
      <c r="B20" s="104"/>
      <c r="C20" s="29"/>
      <c r="D20" s="16"/>
      <c r="E20" s="4"/>
      <c r="F20" s="4"/>
      <c r="G20" s="1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0">
        <f t="shared" si="1"/>
        <v>1</v>
      </c>
      <c r="AR20" s="3">
        <f t="shared" si="2"/>
        <v>132</v>
      </c>
      <c r="AS20" s="31">
        <f t="shared" si="0"/>
        <v>7.575757575757576E-3</v>
      </c>
    </row>
    <row r="21" spans="1:45" ht="12.75" customHeight="1" x14ac:dyDescent="0.2">
      <c r="A21" s="112"/>
      <c r="B21" s="102" t="s">
        <v>17</v>
      </c>
      <c r="C21" s="29" t="s">
        <v>47</v>
      </c>
      <c r="D21" s="16"/>
      <c r="E21" s="4"/>
      <c r="F21" s="4"/>
      <c r="G21" s="18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0">
        <f t="shared" si="1"/>
        <v>0</v>
      </c>
      <c r="AR21" s="3">
        <f t="shared" ref="AR21:AR23" si="3">33*2</f>
        <v>66</v>
      </c>
      <c r="AS21" s="31">
        <f t="shared" si="0"/>
        <v>0</v>
      </c>
    </row>
    <row r="22" spans="1:45" ht="12.75" customHeight="1" x14ac:dyDescent="0.2">
      <c r="A22" s="112"/>
      <c r="B22" s="103"/>
      <c r="C22" s="29" t="s">
        <v>48</v>
      </c>
      <c r="D22" s="16"/>
      <c r="E22" s="4"/>
      <c r="F22" s="4"/>
      <c r="G22" s="1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0">
        <f t="shared" si="1"/>
        <v>0</v>
      </c>
      <c r="AR22" s="3">
        <f t="shared" si="3"/>
        <v>66</v>
      </c>
      <c r="AS22" s="31">
        <f t="shared" si="0"/>
        <v>0</v>
      </c>
    </row>
    <row r="23" spans="1:45" ht="12.75" customHeight="1" x14ac:dyDescent="0.2">
      <c r="A23" s="112"/>
      <c r="B23" s="104"/>
      <c r="C23" s="29"/>
      <c r="D23" s="16"/>
      <c r="E23" s="4"/>
      <c r="F23" s="4"/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0">
        <f t="shared" si="1"/>
        <v>0</v>
      </c>
      <c r="AR23" s="3">
        <f t="shared" si="3"/>
        <v>66</v>
      </c>
      <c r="AS23" s="31">
        <f t="shared" si="0"/>
        <v>0</v>
      </c>
    </row>
    <row r="24" spans="1:45" ht="12.75" customHeight="1" x14ac:dyDescent="0.2">
      <c r="A24" s="112"/>
      <c r="B24" s="102" t="s">
        <v>41</v>
      </c>
      <c r="C24" s="29" t="s">
        <v>47</v>
      </c>
      <c r="D24" s="16"/>
      <c r="E24" s="4"/>
      <c r="F24" s="4"/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0">
        <f t="shared" si="1"/>
        <v>0</v>
      </c>
      <c r="AR24" s="3">
        <f>33*1</f>
        <v>33</v>
      </c>
      <c r="AS24" s="31">
        <f t="shared" si="0"/>
        <v>0</v>
      </c>
    </row>
    <row r="25" spans="1:45" ht="12.75" customHeight="1" x14ac:dyDescent="0.2">
      <c r="A25" s="112"/>
      <c r="B25" s="103"/>
      <c r="C25" s="29" t="s">
        <v>48</v>
      </c>
      <c r="D25" s="16"/>
      <c r="E25" s="4"/>
      <c r="F25" s="4"/>
      <c r="G25" s="18"/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0">
        <f t="shared" si="1"/>
        <v>0</v>
      </c>
      <c r="AR25" s="3">
        <f t="shared" ref="AR25:AR32" si="4">33*1</f>
        <v>33</v>
      </c>
      <c r="AS25" s="31">
        <f t="shared" si="0"/>
        <v>0</v>
      </c>
    </row>
    <row r="26" spans="1:45" ht="12.75" customHeight="1" x14ac:dyDescent="0.2">
      <c r="A26" s="112"/>
      <c r="B26" s="104"/>
      <c r="C26" s="29"/>
      <c r="D26" s="1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4"/>
      <c r="AM26" s="7"/>
      <c r="AN26" s="7"/>
      <c r="AO26" s="7"/>
      <c r="AP26" s="7"/>
      <c r="AQ26" s="30">
        <f t="shared" si="1"/>
        <v>0</v>
      </c>
      <c r="AR26" s="3">
        <f t="shared" si="4"/>
        <v>33</v>
      </c>
      <c r="AS26" s="31">
        <f t="shared" si="0"/>
        <v>0</v>
      </c>
    </row>
    <row r="27" spans="1:45" ht="12.75" customHeight="1" x14ac:dyDescent="0.2">
      <c r="A27" s="112"/>
      <c r="B27" s="102" t="s">
        <v>42</v>
      </c>
      <c r="C27" s="29" t="s">
        <v>47</v>
      </c>
      <c r="D27" s="1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4"/>
      <c r="AM27" s="7"/>
      <c r="AN27" s="7"/>
      <c r="AO27" s="7"/>
      <c r="AP27" s="7"/>
      <c r="AQ27" s="30">
        <f t="shared" si="1"/>
        <v>0</v>
      </c>
      <c r="AR27" s="3">
        <f t="shared" si="4"/>
        <v>33</v>
      </c>
      <c r="AS27" s="31">
        <f t="shared" si="0"/>
        <v>0</v>
      </c>
    </row>
    <row r="28" spans="1:45" ht="12.75" customHeight="1" x14ac:dyDescent="0.2">
      <c r="A28" s="112"/>
      <c r="B28" s="103"/>
      <c r="C28" s="29" t="s">
        <v>48</v>
      </c>
      <c r="D28" s="1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4"/>
      <c r="AM28" s="7"/>
      <c r="AN28" s="7"/>
      <c r="AO28" s="7"/>
      <c r="AP28" s="7"/>
      <c r="AQ28" s="30">
        <f t="shared" si="1"/>
        <v>0</v>
      </c>
      <c r="AR28" s="3">
        <f t="shared" si="4"/>
        <v>33</v>
      </c>
      <c r="AS28" s="31">
        <f t="shared" si="0"/>
        <v>0</v>
      </c>
    </row>
    <row r="29" spans="1:45" ht="12.75" customHeight="1" x14ac:dyDescent="0.2">
      <c r="A29" s="112"/>
      <c r="B29" s="104"/>
      <c r="C29" s="29"/>
      <c r="D29" s="1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7"/>
      <c r="AN29" s="7"/>
      <c r="AO29" s="7"/>
      <c r="AP29" s="7"/>
      <c r="AQ29" s="30">
        <f t="shared" si="1"/>
        <v>0</v>
      </c>
      <c r="AR29" s="3">
        <f t="shared" si="4"/>
        <v>33</v>
      </c>
      <c r="AS29" s="31">
        <f t="shared" si="0"/>
        <v>0</v>
      </c>
    </row>
    <row r="30" spans="1:45" ht="12.75" customHeight="1" x14ac:dyDescent="0.2">
      <c r="A30" s="112"/>
      <c r="B30" s="102" t="s">
        <v>43</v>
      </c>
      <c r="C30" s="29" t="s">
        <v>47</v>
      </c>
      <c r="D30" s="1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4"/>
      <c r="AM30" s="7"/>
      <c r="AN30" s="7"/>
      <c r="AO30" s="7"/>
      <c r="AP30" s="7"/>
      <c r="AQ30" s="30">
        <f t="shared" si="1"/>
        <v>0</v>
      </c>
      <c r="AR30" s="3">
        <f t="shared" si="4"/>
        <v>33</v>
      </c>
      <c r="AS30" s="31">
        <f t="shared" si="0"/>
        <v>0</v>
      </c>
    </row>
    <row r="31" spans="1:45" ht="12.75" customHeight="1" x14ac:dyDescent="0.2">
      <c r="A31" s="112"/>
      <c r="B31" s="103"/>
      <c r="C31" s="29" t="s">
        <v>48</v>
      </c>
      <c r="D31" s="1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4"/>
      <c r="AM31" s="7"/>
      <c r="AN31" s="7"/>
      <c r="AO31" s="7"/>
      <c r="AP31" s="7"/>
      <c r="AQ31" s="30">
        <f t="shared" si="1"/>
        <v>0</v>
      </c>
      <c r="AR31" s="3">
        <f t="shared" si="4"/>
        <v>33</v>
      </c>
      <c r="AS31" s="31">
        <f t="shared" si="0"/>
        <v>0</v>
      </c>
    </row>
    <row r="32" spans="1:45" ht="12.75" customHeight="1" x14ac:dyDescent="0.2">
      <c r="A32" s="112"/>
      <c r="B32" s="104"/>
      <c r="C32" s="29"/>
      <c r="D32" s="1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4"/>
      <c r="AM32" s="7"/>
      <c r="AN32" s="7"/>
      <c r="AO32" s="7"/>
      <c r="AP32" s="7"/>
      <c r="AQ32" s="30">
        <f t="shared" si="1"/>
        <v>0</v>
      </c>
      <c r="AR32" s="3">
        <f t="shared" si="4"/>
        <v>33</v>
      </c>
      <c r="AS32" s="31">
        <f t="shared" si="0"/>
        <v>0</v>
      </c>
    </row>
    <row r="33" spans="1:45" ht="12.75" customHeight="1" x14ac:dyDescent="0.2">
      <c r="A33" s="112"/>
      <c r="B33" s="101" t="s">
        <v>55</v>
      </c>
      <c r="C33" s="29" t="s">
        <v>47</v>
      </c>
      <c r="D33" s="1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4"/>
      <c r="AM33" s="7"/>
      <c r="AN33" s="7"/>
      <c r="AO33" s="7"/>
      <c r="AP33" s="7"/>
      <c r="AQ33" s="30">
        <f t="shared" si="1"/>
        <v>0</v>
      </c>
      <c r="AR33" s="3">
        <f>33*3</f>
        <v>99</v>
      </c>
      <c r="AS33" s="31">
        <f t="shared" si="0"/>
        <v>0</v>
      </c>
    </row>
    <row r="34" spans="1:45" ht="12.75" customHeight="1" x14ac:dyDescent="0.2">
      <c r="A34" s="112"/>
      <c r="B34" s="101"/>
      <c r="C34" s="29" t="s">
        <v>48</v>
      </c>
      <c r="D34" s="1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7"/>
      <c r="AN34" s="7"/>
      <c r="AO34" s="7"/>
      <c r="AP34" s="7"/>
      <c r="AQ34" s="30">
        <f t="shared" si="1"/>
        <v>0</v>
      </c>
      <c r="AR34" s="3">
        <f t="shared" ref="AR34:AR35" si="5">33*3</f>
        <v>99</v>
      </c>
      <c r="AS34" s="31">
        <f t="shared" si="0"/>
        <v>0</v>
      </c>
    </row>
    <row r="35" spans="1:45" ht="12.75" customHeight="1" x14ac:dyDescent="0.2">
      <c r="A35" s="112"/>
      <c r="B35" s="101"/>
      <c r="C35" s="88"/>
      <c r="D35" s="88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6"/>
      <c r="AN35" s="56"/>
      <c r="AO35" s="56"/>
      <c r="AP35" s="56"/>
      <c r="AQ35" s="30">
        <f t="shared" si="1"/>
        <v>0</v>
      </c>
      <c r="AR35" s="3">
        <f t="shared" si="5"/>
        <v>99</v>
      </c>
      <c r="AS35" s="31">
        <f t="shared" si="0"/>
        <v>0</v>
      </c>
    </row>
    <row r="36" spans="1:45" s="35" customFormat="1" ht="27" customHeight="1" x14ac:dyDescent="0.2">
      <c r="A36" s="88"/>
      <c r="B36" s="88"/>
      <c r="C36" s="90"/>
      <c r="D36" s="90"/>
      <c r="E36" s="119" t="s">
        <v>40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1"/>
      <c r="AQ36" s="56"/>
      <c r="AR36" s="56"/>
      <c r="AS36" s="56"/>
    </row>
    <row r="37" spans="1:45" s="2" customFormat="1" ht="111.75" customHeight="1" x14ac:dyDescent="0.2">
      <c r="A37" s="90" t="s">
        <v>14</v>
      </c>
      <c r="B37" s="90"/>
      <c r="C37" s="102" t="s">
        <v>49</v>
      </c>
      <c r="D37" s="14" t="s">
        <v>18</v>
      </c>
      <c r="E37" s="101" t="s">
        <v>1</v>
      </c>
      <c r="F37" s="101"/>
      <c r="G37" s="101"/>
      <c r="H37" s="101"/>
      <c r="I37" s="101" t="s">
        <v>2</v>
      </c>
      <c r="J37" s="101"/>
      <c r="K37" s="101"/>
      <c r="L37" s="101"/>
      <c r="M37" s="101" t="s">
        <v>3</v>
      </c>
      <c r="N37" s="101"/>
      <c r="O37" s="101"/>
      <c r="P37" s="101"/>
      <c r="Q37" s="101" t="s">
        <v>4</v>
      </c>
      <c r="R37" s="101"/>
      <c r="S37" s="101"/>
      <c r="T37" s="101"/>
      <c r="U37" s="101" t="s">
        <v>5</v>
      </c>
      <c r="V37" s="101"/>
      <c r="W37" s="101"/>
      <c r="X37" s="101" t="s">
        <v>6</v>
      </c>
      <c r="Y37" s="101"/>
      <c r="Z37" s="101"/>
      <c r="AA37" s="101"/>
      <c r="AB37" s="101" t="s">
        <v>7</v>
      </c>
      <c r="AC37" s="101"/>
      <c r="AD37" s="101"/>
      <c r="AE37" s="101" t="s">
        <v>8</v>
      </c>
      <c r="AF37" s="101"/>
      <c r="AG37" s="101"/>
      <c r="AH37" s="101"/>
      <c r="AI37" s="101"/>
      <c r="AJ37" s="101" t="s">
        <v>9</v>
      </c>
      <c r="AK37" s="101"/>
      <c r="AL37" s="101"/>
      <c r="AM37" s="101" t="s">
        <v>10</v>
      </c>
      <c r="AN37" s="101"/>
      <c r="AO37" s="101"/>
      <c r="AP37" s="101"/>
      <c r="AQ37" s="116" t="s">
        <v>20</v>
      </c>
      <c r="AR37" s="116" t="s">
        <v>22</v>
      </c>
      <c r="AS37" s="143" t="s">
        <v>21</v>
      </c>
    </row>
    <row r="38" spans="1:45" s="2" customFormat="1" ht="21.75" customHeight="1" x14ac:dyDescent="0.2">
      <c r="A38" s="144" t="s">
        <v>0</v>
      </c>
      <c r="B38" s="145"/>
      <c r="C38" s="104"/>
      <c r="D38" s="14" t="s">
        <v>19</v>
      </c>
      <c r="E38" s="5">
        <v>1</v>
      </c>
      <c r="F38" s="5">
        <v>2</v>
      </c>
      <c r="G38" s="5">
        <v>3</v>
      </c>
      <c r="H38" s="5">
        <v>4</v>
      </c>
      <c r="I38" s="5">
        <v>5</v>
      </c>
      <c r="J38" s="5">
        <v>6</v>
      </c>
      <c r="K38" s="5">
        <v>7</v>
      </c>
      <c r="L38" s="5">
        <v>8</v>
      </c>
      <c r="M38" s="5">
        <v>9</v>
      </c>
      <c r="N38" s="5">
        <v>10</v>
      </c>
      <c r="O38" s="5">
        <v>11</v>
      </c>
      <c r="P38" s="5">
        <v>12</v>
      </c>
      <c r="Q38" s="5">
        <v>13</v>
      </c>
      <c r="R38" s="5">
        <v>14</v>
      </c>
      <c r="S38" s="5">
        <v>15</v>
      </c>
      <c r="T38" s="5">
        <v>16</v>
      </c>
      <c r="U38" s="5">
        <v>17</v>
      </c>
      <c r="V38" s="5">
        <v>18</v>
      </c>
      <c r="W38" s="5">
        <v>19</v>
      </c>
      <c r="X38" s="5">
        <v>20</v>
      </c>
      <c r="Y38" s="5">
        <v>21</v>
      </c>
      <c r="Z38" s="5">
        <v>22</v>
      </c>
      <c r="AA38" s="5">
        <v>23</v>
      </c>
      <c r="AB38" s="5">
        <v>24</v>
      </c>
      <c r="AC38" s="5">
        <v>25</v>
      </c>
      <c r="AD38" s="5">
        <v>26</v>
      </c>
      <c r="AE38" s="5">
        <v>27</v>
      </c>
      <c r="AF38" s="5">
        <v>28</v>
      </c>
      <c r="AG38" s="5">
        <v>29</v>
      </c>
      <c r="AH38" s="5">
        <v>30</v>
      </c>
      <c r="AI38" s="5">
        <v>31</v>
      </c>
      <c r="AJ38" s="5">
        <v>32</v>
      </c>
      <c r="AK38" s="5">
        <v>33</v>
      </c>
      <c r="AL38" s="5">
        <v>34</v>
      </c>
      <c r="AM38" s="5">
        <v>35</v>
      </c>
      <c r="AN38" s="5">
        <v>36</v>
      </c>
      <c r="AO38" s="5">
        <v>37</v>
      </c>
      <c r="AP38" s="5">
        <v>38</v>
      </c>
      <c r="AQ38" s="116"/>
      <c r="AR38" s="116"/>
      <c r="AS38" s="143"/>
    </row>
    <row r="39" spans="1:45" s="6" customFormat="1" ht="11.25" customHeight="1" x14ac:dyDescent="0.2">
      <c r="A39" s="146"/>
      <c r="B39" s="147"/>
      <c r="C39" s="29" t="s">
        <v>57</v>
      </c>
      <c r="D39" s="36"/>
      <c r="E39" s="17"/>
      <c r="F39" s="33"/>
      <c r="G39" s="33"/>
      <c r="H39" s="91" t="s">
        <v>95</v>
      </c>
      <c r="I39" s="33"/>
      <c r="J39" s="33"/>
      <c r="K39" s="33"/>
      <c r="L39" s="33"/>
      <c r="M39" s="33"/>
      <c r="N39" s="33"/>
      <c r="O39" s="33"/>
      <c r="P39" s="33"/>
      <c r="Q39" s="17"/>
      <c r="R39" s="17"/>
      <c r="S39" s="95" t="s">
        <v>94</v>
      </c>
      <c r="T39" s="17"/>
      <c r="U39" s="17"/>
      <c r="V39" s="17"/>
      <c r="W39" s="17"/>
      <c r="X39" s="17"/>
      <c r="Y39" s="17"/>
      <c r="Z39" s="17"/>
      <c r="AA39" s="17"/>
      <c r="AB39" s="17"/>
      <c r="AC39" s="95" t="s">
        <v>102</v>
      </c>
      <c r="AD39" s="17"/>
      <c r="AE39" s="17"/>
      <c r="AF39" s="17"/>
      <c r="AG39" s="17"/>
      <c r="AH39" s="17"/>
      <c r="AI39" s="17"/>
      <c r="AJ39" s="17"/>
      <c r="AK39" s="95" t="s">
        <v>94</v>
      </c>
      <c r="AL39" s="17"/>
      <c r="AM39" s="33"/>
      <c r="AN39" s="33"/>
      <c r="AO39" s="33"/>
      <c r="AP39" s="33"/>
      <c r="AQ39" s="116"/>
      <c r="AR39" s="116"/>
      <c r="AS39" s="143"/>
    </row>
    <row r="40" spans="1:45" ht="12.75" customHeight="1" x14ac:dyDescent="0.2">
      <c r="A40" s="111" t="s">
        <v>25</v>
      </c>
      <c r="B40" s="102" t="s">
        <v>13</v>
      </c>
      <c r="C40" s="29" t="s">
        <v>58</v>
      </c>
      <c r="D40" s="36"/>
      <c r="E40" s="17"/>
      <c r="F40" s="33"/>
      <c r="G40" s="33"/>
      <c r="H40" s="92" t="s">
        <v>95</v>
      </c>
      <c r="I40" s="33"/>
      <c r="J40" s="33"/>
      <c r="K40" s="33"/>
      <c r="L40" s="33"/>
      <c r="M40" s="33"/>
      <c r="N40" s="33"/>
      <c r="O40" s="33"/>
      <c r="P40" s="33"/>
      <c r="Q40" s="18"/>
      <c r="R40" s="17"/>
      <c r="S40" s="95" t="s">
        <v>94</v>
      </c>
      <c r="T40" s="17"/>
      <c r="U40" s="17"/>
      <c r="V40" s="17"/>
      <c r="W40" s="17"/>
      <c r="X40" s="17"/>
      <c r="Y40" s="17"/>
      <c r="Z40" s="17"/>
      <c r="AA40" s="17"/>
      <c r="AB40" s="17"/>
      <c r="AC40" s="95" t="s">
        <v>102</v>
      </c>
      <c r="AD40" s="17"/>
      <c r="AE40" s="17"/>
      <c r="AF40" s="17"/>
      <c r="AG40" s="17"/>
      <c r="AH40" s="17"/>
      <c r="AI40" s="17"/>
      <c r="AJ40" s="17"/>
      <c r="AK40" s="95" t="s">
        <v>94</v>
      </c>
      <c r="AL40" s="17"/>
      <c r="AM40" s="33"/>
      <c r="AN40" s="33"/>
      <c r="AO40" s="33"/>
      <c r="AP40" s="33"/>
      <c r="AQ40" s="30">
        <f t="shared" ref="AQ40:AQ66" si="6">COUNTA(E39:AP39)</f>
        <v>4</v>
      </c>
      <c r="AR40" s="3">
        <f>34*5</f>
        <v>170</v>
      </c>
      <c r="AS40" s="31">
        <f>AQ40/AR40</f>
        <v>2.3529411764705882E-2</v>
      </c>
    </row>
    <row r="41" spans="1:45" x14ac:dyDescent="0.2">
      <c r="A41" s="112"/>
      <c r="B41" s="103"/>
      <c r="C41" s="29"/>
      <c r="D41" s="36"/>
      <c r="E41" s="17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17"/>
      <c r="R41" s="18"/>
      <c r="S41" s="18"/>
      <c r="T41" s="18"/>
      <c r="U41" s="17"/>
      <c r="V41" s="18"/>
      <c r="W41" s="18"/>
      <c r="X41" s="17"/>
      <c r="Y41" s="18"/>
      <c r="Z41" s="18"/>
      <c r="AA41" s="18"/>
      <c r="AB41" s="17"/>
      <c r="AC41" s="18"/>
      <c r="AD41" s="18"/>
      <c r="AE41" s="17"/>
      <c r="AF41" s="17"/>
      <c r="AG41" s="18"/>
      <c r="AH41" s="18"/>
      <c r="AI41" s="18"/>
      <c r="AJ41" s="17"/>
      <c r="AK41" s="18"/>
      <c r="AL41" s="18"/>
      <c r="AM41" s="33"/>
      <c r="AN41" s="33"/>
      <c r="AO41" s="33"/>
      <c r="AP41" s="33"/>
      <c r="AQ41" s="30">
        <f t="shared" si="6"/>
        <v>4</v>
      </c>
      <c r="AR41" s="3">
        <f t="shared" ref="AR41:AR42" si="7">34*5</f>
        <v>170</v>
      </c>
      <c r="AS41" s="31">
        <f t="shared" ref="AS41:AS66" si="8">AQ41/AR41</f>
        <v>2.3529411764705882E-2</v>
      </c>
    </row>
    <row r="42" spans="1:45" x14ac:dyDescent="0.2">
      <c r="A42" s="112"/>
      <c r="B42" s="104"/>
      <c r="C42" s="29"/>
      <c r="D42" s="36"/>
      <c r="E42" s="17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17"/>
      <c r="R42" s="18"/>
      <c r="S42" s="18"/>
      <c r="T42" s="18"/>
      <c r="U42" s="17"/>
      <c r="V42" s="18"/>
      <c r="W42" s="18"/>
      <c r="X42" s="17"/>
      <c r="Y42" s="18"/>
      <c r="Z42" s="18"/>
      <c r="AA42" s="18"/>
      <c r="AB42" s="17"/>
      <c r="AC42" s="18"/>
      <c r="AD42" s="18"/>
      <c r="AE42" s="17"/>
      <c r="AF42" s="17"/>
      <c r="AG42" s="18"/>
      <c r="AH42" s="18"/>
      <c r="AI42" s="18"/>
      <c r="AJ42" s="17"/>
      <c r="AK42" s="18"/>
      <c r="AL42" s="18"/>
      <c r="AM42" s="33"/>
      <c r="AN42" s="33"/>
      <c r="AO42" s="33"/>
      <c r="AP42" s="33"/>
      <c r="AQ42" s="30">
        <f t="shared" si="6"/>
        <v>0</v>
      </c>
      <c r="AR42" s="3">
        <f t="shared" si="7"/>
        <v>170</v>
      </c>
      <c r="AS42" s="31">
        <f t="shared" si="8"/>
        <v>0</v>
      </c>
    </row>
    <row r="43" spans="1:45" x14ac:dyDescent="0.2">
      <c r="A43" s="112"/>
      <c r="B43" s="102" t="s">
        <v>11</v>
      </c>
      <c r="C43" s="29" t="s">
        <v>57</v>
      </c>
      <c r="D43" s="36"/>
      <c r="E43" s="17"/>
      <c r="F43" s="18"/>
      <c r="G43" s="93" t="s">
        <v>95</v>
      </c>
      <c r="H43" s="33"/>
      <c r="I43" s="18"/>
      <c r="J43" s="18"/>
      <c r="K43" s="18"/>
      <c r="L43" s="18"/>
      <c r="M43" s="17"/>
      <c r="N43" s="18"/>
      <c r="O43" s="18"/>
      <c r="P43" s="18"/>
      <c r="Q43" s="17"/>
      <c r="R43" s="93" t="s">
        <v>94</v>
      </c>
      <c r="S43" s="18"/>
      <c r="T43" s="18"/>
      <c r="U43" s="17"/>
      <c r="V43" s="18"/>
      <c r="W43" s="18"/>
      <c r="X43" s="17"/>
      <c r="Y43" s="18"/>
      <c r="Z43" s="18"/>
      <c r="AA43" s="18"/>
      <c r="AB43" s="92" t="s">
        <v>94</v>
      </c>
      <c r="AC43" s="33"/>
      <c r="AD43" s="33"/>
      <c r="AE43" s="17"/>
      <c r="AF43" s="17"/>
      <c r="AG43" s="18"/>
      <c r="AH43" s="18"/>
      <c r="AI43" s="18"/>
      <c r="AJ43" s="95" t="s">
        <v>94</v>
      </c>
      <c r="AK43" s="18"/>
      <c r="AL43" s="18"/>
      <c r="AM43" s="33"/>
      <c r="AN43" s="33"/>
      <c r="AO43" s="33"/>
      <c r="AP43" s="33"/>
      <c r="AQ43" s="30">
        <f t="shared" si="6"/>
        <v>0</v>
      </c>
      <c r="AR43" s="3">
        <f>34*4</f>
        <v>136</v>
      </c>
      <c r="AS43" s="31">
        <f t="shared" si="8"/>
        <v>0</v>
      </c>
    </row>
    <row r="44" spans="1:45" x14ac:dyDescent="0.2">
      <c r="A44" s="112"/>
      <c r="B44" s="103"/>
      <c r="C44" s="29" t="s">
        <v>58</v>
      </c>
      <c r="D44" s="36"/>
      <c r="E44" s="17"/>
      <c r="F44" s="17"/>
      <c r="G44" s="93" t="s">
        <v>95</v>
      </c>
      <c r="H44" s="17"/>
      <c r="I44" s="17"/>
      <c r="J44" s="35"/>
      <c r="K44" s="17"/>
      <c r="L44" s="17"/>
      <c r="M44" s="17"/>
      <c r="N44" s="17"/>
      <c r="O44" s="17"/>
      <c r="P44" s="17"/>
      <c r="Q44" s="17"/>
      <c r="R44" s="93" t="s">
        <v>94</v>
      </c>
      <c r="S44" s="18"/>
      <c r="T44" s="18"/>
      <c r="U44" s="17"/>
      <c r="V44" s="18"/>
      <c r="W44" s="18"/>
      <c r="X44" s="17"/>
      <c r="Y44" s="18"/>
      <c r="Z44" s="18"/>
      <c r="AA44" s="18"/>
      <c r="AB44" s="93" t="s">
        <v>94</v>
      </c>
      <c r="AC44" s="18"/>
      <c r="AD44" s="17"/>
      <c r="AE44" s="17"/>
      <c r="AF44" s="17"/>
      <c r="AG44" s="17"/>
      <c r="AH44" s="33"/>
      <c r="AI44" s="33"/>
      <c r="AJ44" s="92" t="s">
        <v>94</v>
      </c>
      <c r="AK44" s="18"/>
      <c r="AL44" s="18"/>
      <c r="AM44" s="33"/>
      <c r="AN44" s="33"/>
      <c r="AO44" s="33"/>
      <c r="AP44" s="33"/>
      <c r="AQ44" s="30">
        <f t="shared" si="6"/>
        <v>4</v>
      </c>
      <c r="AR44" s="3">
        <f t="shared" ref="AR44:AR48" si="9">34*4</f>
        <v>136</v>
      </c>
      <c r="AS44" s="31">
        <f t="shared" si="8"/>
        <v>2.9411764705882353E-2</v>
      </c>
    </row>
    <row r="45" spans="1:45" ht="12.75" customHeight="1" x14ac:dyDescent="0.2">
      <c r="A45" s="112"/>
      <c r="B45" s="104"/>
      <c r="C45" s="29"/>
      <c r="D45" s="36"/>
      <c r="E45" s="17"/>
      <c r="F45" s="17"/>
      <c r="G45" s="17"/>
      <c r="H45" s="18"/>
      <c r="I45" s="35"/>
      <c r="J45" s="17"/>
      <c r="K45" s="17"/>
      <c r="L45" s="17"/>
      <c r="M45" s="17"/>
      <c r="N45" s="17"/>
      <c r="O45" s="17"/>
      <c r="P45" s="17"/>
      <c r="Q45" s="17"/>
      <c r="R45" s="18"/>
      <c r="S45" s="18"/>
      <c r="T45" s="18"/>
      <c r="U45" s="17"/>
      <c r="V45" s="18"/>
      <c r="W45" s="18"/>
      <c r="X45" s="17"/>
      <c r="Y45" s="18"/>
      <c r="Z45" s="18"/>
      <c r="AA45" s="18"/>
      <c r="AB45" s="18"/>
      <c r="AC45" s="18"/>
      <c r="AD45" s="17"/>
      <c r="AE45" s="17"/>
      <c r="AF45" s="17"/>
      <c r="AG45" s="17"/>
      <c r="AH45" s="33"/>
      <c r="AI45" s="33"/>
      <c r="AJ45" s="33"/>
      <c r="AK45" s="18"/>
      <c r="AL45" s="18"/>
      <c r="AM45" s="33"/>
      <c r="AN45" s="33"/>
      <c r="AO45" s="33"/>
      <c r="AP45" s="33"/>
      <c r="AQ45" s="30">
        <f t="shared" si="6"/>
        <v>4</v>
      </c>
      <c r="AR45" s="3">
        <f t="shared" si="9"/>
        <v>136</v>
      </c>
      <c r="AS45" s="31">
        <f t="shared" si="8"/>
        <v>2.9411764705882353E-2</v>
      </c>
    </row>
    <row r="46" spans="1:45" x14ac:dyDescent="0.2">
      <c r="A46" s="112"/>
      <c r="B46" s="102" t="s">
        <v>16</v>
      </c>
      <c r="C46" s="29" t="s">
        <v>57</v>
      </c>
      <c r="D46" s="36"/>
      <c r="E46" s="17"/>
      <c r="F46" s="18"/>
      <c r="G46" s="93" t="s">
        <v>95</v>
      </c>
      <c r="H46" s="35"/>
      <c r="I46" s="17"/>
      <c r="J46" s="18"/>
      <c r="K46" s="18"/>
      <c r="L46" s="18"/>
      <c r="M46" s="17"/>
      <c r="N46" s="18"/>
      <c r="O46" s="18"/>
      <c r="P46" s="18"/>
      <c r="Q46" s="17"/>
      <c r="R46" s="18"/>
      <c r="S46" s="93" t="s">
        <v>94</v>
      </c>
      <c r="T46" s="18"/>
      <c r="U46" s="17"/>
      <c r="V46" s="18"/>
      <c r="W46" s="18"/>
      <c r="X46" s="17"/>
      <c r="Y46" s="18"/>
      <c r="Z46" s="18"/>
      <c r="AA46" s="18"/>
      <c r="AB46" s="93" t="s">
        <v>94</v>
      </c>
      <c r="AC46" s="18"/>
      <c r="AD46" s="17"/>
      <c r="AE46" s="17"/>
      <c r="AF46" s="17"/>
      <c r="AG46" s="17"/>
      <c r="AH46" s="33"/>
      <c r="AI46" s="33"/>
      <c r="AJ46" s="92" t="s">
        <v>94</v>
      </c>
      <c r="AK46" s="18"/>
      <c r="AL46" s="18"/>
      <c r="AM46" s="33"/>
      <c r="AN46" s="33"/>
      <c r="AO46" s="33"/>
      <c r="AP46" s="33"/>
      <c r="AQ46" s="30">
        <f t="shared" si="6"/>
        <v>0</v>
      </c>
      <c r="AR46" s="3">
        <f t="shared" si="9"/>
        <v>136</v>
      </c>
      <c r="AS46" s="31">
        <f t="shared" si="8"/>
        <v>0</v>
      </c>
    </row>
    <row r="47" spans="1:45" x14ac:dyDescent="0.2">
      <c r="A47" s="112"/>
      <c r="B47" s="103"/>
      <c r="C47" s="29" t="s">
        <v>58</v>
      </c>
      <c r="D47" s="36"/>
      <c r="E47" s="17"/>
      <c r="F47" s="18"/>
      <c r="G47" s="94" t="s">
        <v>95</v>
      </c>
      <c r="H47" s="18"/>
      <c r="I47" s="17"/>
      <c r="J47" s="18"/>
      <c r="K47" s="18"/>
      <c r="L47" s="18"/>
      <c r="M47" s="17"/>
      <c r="N47" s="18"/>
      <c r="O47" s="18"/>
      <c r="P47" s="18"/>
      <c r="Q47" s="17"/>
      <c r="R47" s="18"/>
      <c r="S47" s="93" t="s">
        <v>94</v>
      </c>
      <c r="T47" s="18"/>
      <c r="U47" s="17"/>
      <c r="V47" s="18"/>
      <c r="W47" s="18"/>
      <c r="X47" s="17"/>
      <c r="Y47" s="18"/>
      <c r="Z47" s="18"/>
      <c r="AA47" s="18"/>
      <c r="AB47" s="93" t="s">
        <v>94</v>
      </c>
      <c r="AC47" s="18"/>
      <c r="AD47" s="17"/>
      <c r="AE47" s="17"/>
      <c r="AF47" s="17"/>
      <c r="AG47" s="17"/>
      <c r="AH47" s="33"/>
      <c r="AI47" s="33"/>
      <c r="AJ47" s="92" t="s">
        <v>94</v>
      </c>
      <c r="AK47" s="18"/>
      <c r="AL47" s="18"/>
      <c r="AM47" s="33"/>
      <c r="AN47" s="33"/>
      <c r="AO47" s="33"/>
      <c r="AP47" s="33"/>
      <c r="AQ47" s="30">
        <f t="shared" si="6"/>
        <v>4</v>
      </c>
      <c r="AR47" s="3">
        <f t="shared" si="9"/>
        <v>136</v>
      </c>
      <c r="AS47" s="31">
        <f t="shared" si="8"/>
        <v>2.9411764705882353E-2</v>
      </c>
    </row>
    <row r="48" spans="1:45" x14ac:dyDescent="0.2">
      <c r="A48" s="112"/>
      <c r="B48" s="104"/>
      <c r="C48" s="29"/>
      <c r="D48" s="36"/>
      <c r="E48" s="17"/>
      <c r="F48" s="18"/>
      <c r="G48" s="18"/>
      <c r="H48" s="18"/>
      <c r="I48" s="17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7"/>
      <c r="V48" s="18"/>
      <c r="W48" s="18"/>
      <c r="X48" s="17"/>
      <c r="Y48" s="18"/>
      <c r="Z48" s="18"/>
      <c r="AA48" s="18"/>
      <c r="AB48" s="18"/>
      <c r="AC48" s="18"/>
      <c r="AD48" s="18"/>
      <c r="AE48" s="17"/>
      <c r="AF48" s="17"/>
      <c r="AG48" s="33"/>
      <c r="AH48" s="33"/>
      <c r="AI48" s="33"/>
      <c r="AJ48" s="33"/>
      <c r="AK48" s="18"/>
      <c r="AL48" s="18"/>
      <c r="AM48" s="33"/>
      <c r="AN48" s="33"/>
      <c r="AO48" s="33"/>
      <c r="AP48" s="33"/>
      <c r="AQ48" s="30">
        <f t="shared" si="6"/>
        <v>4</v>
      </c>
      <c r="AR48" s="3">
        <f t="shared" si="9"/>
        <v>136</v>
      </c>
      <c r="AS48" s="31">
        <f t="shared" si="8"/>
        <v>2.9411764705882353E-2</v>
      </c>
    </row>
    <row r="49" spans="1:45" x14ac:dyDescent="0.2">
      <c r="A49" s="112"/>
      <c r="B49" s="102" t="s">
        <v>17</v>
      </c>
      <c r="C49" s="29" t="s">
        <v>57</v>
      </c>
      <c r="D49" s="36"/>
      <c r="E49" s="17"/>
      <c r="F49" s="18"/>
      <c r="G49" s="18"/>
      <c r="H49" s="93" t="s">
        <v>95</v>
      </c>
      <c r="I49" s="17"/>
      <c r="J49" s="18"/>
      <c r="K49" s="18"/>
      <c r="L49" s="18"/>
      <c r="M49" s="17"/>
      <c r="N49" s="18"/>
      <c r="O49" s="18"/>
      <c r="P49" s="18"/>
      <c r="Q49" s="17"/>
      <c r="R49" s="93" t="s">
        <v>94</v>
      </c>
      <c r="S49" s="18"/>
      <c r="T49" s="18"/>
      <c r="U49" s="17"/>
      <c r="V49" s="18"/>
      <c r="W49" s="18"/>
      <c r="X49" s="17"/>
      <c r="Y49" s="18"/>
      <c r="Z49" s="18"/>
      <c r="AA49" s="18"/>
      <c r="AB49" s="17"/>
      <c r="AC49" s="93" t="s">
        <v>94</v>
      </c>
      <c r="AD49" s="33"/>
      <c r="AE49" s="17"/>
      <c r="AF49" s="17"/>
      <c r="AG49" s="18"/>
      <c r="AH49" s="18"/>
      <c r="AI49" s="33"/>
      <c r="AJ49" s="17"/>
      <c r="AK49" s="93" t="s">
        <v>94</v>
      </c>
      <c r="AL49" s="18"/>
      <c r="AM49" s="33"/>
      <c r="AN49" s="33"/>
      <c r="AO49" s="33"/>
      <c r="AP49" s="33"/>
      <c r="AQ49" s="30">
        <f t="shared" si="6"/>
        <v>0</v>
      </c>
      <c r="AR49" s="3">
        <f>34*2</f>
        <v>68</v>
      </c>
      <c r="AS49" s="31">
        <f t="shared" si="8"/>
        <v>0</v>
      </c>
    </row>
    <row r="50" spans="1:45" ht="12.75" customHeight="1" x14ac:dyDescent="0.2">
      <c r="A50" s="112"/>
      <c r="B50" s="103"/>
      <c r="C50" s="29" t="s">
        <v>58</v>
      </c>
      <c r="D50" s="36"/>
      <c r="E50" s="17"/>
      <c r="F50" s="18"/>
      <c r="G50" s="18"/>
      <c r="H50" s="93" t="s">
        <v>95</v>
      </c>
      <c r="I50" s="17"/>
      <c r="J50" s="18"/>
      <c r="K50" s="18"/>
      <c r="L50" s="18"/>
      <c r="M50" s="17"/>
      <c r="N50" s="18"/>
      <c r="O50" s="18"/>
      <c r="P50" s="18"/>
      <c r="Q50" s="17"/>
      <c r="R50" s="93" t="s">
        <v>94</v>
      </c>
      <c r="S50" s="18"/>
      <c r="T50" s="18"/>
      <c r="U50" s="17"/>
      <c r="V50" s="18"/>
      <c r="W50" s="18"/>
      <c r="X50" s="17"/>
      <c r="Y50" s="18"/>
      <c r="Z50" s="18"/>
      <c r="AA50" s="18"/>
      <c r="AB50" s="17"/>
      <c r="AC50" s="93" t="s">
        <v>94</v>
      </c>
      <c r="AD50" s="33"/>
      <c r="AE50" s="17"/>
      <c r="AF50" s="17"/>
      <c r="AG50" s="18"/>
      <c r="AH50" s="18"/>
      <c r="AI50" s="33"/>
      <c r="AJ50" s="17"/>
      <c r="AK50" s="93" t="s">
        <v>94</v>
      </c>
      <c r="AL50" s="18"/>
      <c r="AM50" s="33"/>
      <c r="AN50" s="33"/>
      <c r="AO50" s="33"/>
      <c r="AP50" s="33"/>
      <c r="AQ50" s="30">
        <f t="shared" si="6"/>
        <v>4</v>
      </c>
      <c r="AR50" s="3">
        <f t="shared" ref="AR50:AR54" si="10">34*2</f>
        <v>68</v>
      </c>
      <c r="AS50" s="31">
        <f t="shared" si="8"/>
        <v>5.8823529411764705E-2</v>
      </c>
    </row>
    <row r="51" spans="1:45" ht="12.75" customHeight="1" x14ac:dyDescent="0.2">
      <c r="A51" s="112"/>
      <c r="B51" s="104"/>
      <c r="C51" s="29"/>
      <c r="D51" s="36"/>
      <c r="E51" s="17"/>
      <c r="F51" s="18"/>
      <c r="G51" s="18"/>
      <c r="H51" s="18"/>
      <c r="I51" s="17"/>
      <c r="J51" s="18"/>
      <c r="K51" s="18"/>
      <c r="L51" s="18"/>
      <c r="M51" s="17"/>
      <c r="N51" s="18"/>
      <c r="O51" s="18"/>
      <c r="P51" s="18"/>
      <c r="Q51" s="17"/>
      <c r="R51" s="18"/>
      <c r="S51" s="18"/>
      <c r="T51" s="18"/>
      <c r="U51" s="17"/>
      <c r="V51" s="18"/>
      <c r="W51" s="18"/>
      <c r="X51" s="17"/>
      <c r="Y51" s="18"/>
      <c r="Z51" s="18"/>
      <c r="AA51" s="18"/>
      <c r="AB51" s="17"/>
      <c r="AC51" s="18"/>
      <c r="AD51" s="33"/>
      <c r="AE51" s="17"/>
      <c r="AF51" s="17"/>
      <c r="AG51" s="18"/>
      <c r="AH51" s="18"/>
      <c r="AI51" s="33"/>
      <c r="AJ51" s="17"/>
      <c r="AK51" s="18"/>
      <c r="AL51" s="18"/>
      <c r="AM51" s="33"/>
      <c r="AN51" s="33"/>
      <c r="AO51" s="33"/>
      <c r="AP51" s="33"/>
      <c r="AQ51" s="30">
        <f t="shared" si="6"/>
        <v>4</v>
      </c>
      <c r="AR51" s="3">
        <f t="shared" si="10"/>
        <v>68</v>
      </c>
      <c r="AS51" s="31">
        <f t="shared" si="8"/>
        <v>5.8823529411764705E-2</v>
      </c>
    </row>
    <row r="52" spans="1:45" ht="12.75" customHeight="1" x14ac:dyDescent="0.2">
      <c r="A52" s="112"/>
      <c r="B52" s="122" t="s">
        <v>56</v>
      </c>
      <c r="C52" s="29" t="s">
        <v>57</v>
      </c>
      <c r="D52" s="36"/>
      <c r="E52" s="17"/>
      <c r="F52" s="18"/>
      <c r="G52" s="18"/>
      <c r="H52" s="18"/>
      <c r="I52" s="96"/>
      <c r="J52" s="18"/>
      <c r="K52" s="93" t="s">
        <v>95</v>
      </c>
      <c r="L52" s="18"/>
      <c r="M52" s="17"/>
      <c r="N52" s="18"/>
      <c r="O52" s="18"/>
      <c r="P52" s="18"/>
      <c r="Q52" s="95" t="s">
        <v>94</v>
      </c>
      <c r="R52" s="18"/>
      <c r="S52" s="18"/>
      <c r="T52" s="18"/>
      <c r="U52" s="17"/>
      <c r="V52" s="18"/>
      <c r="W52" s="18"/>
      <c r="X52" s="17"/>
      <c r="Y52" s="18"/>
      <c r="Z52" s="18"/>
      <c r="AA52" s="18"/>
      <c r="AB52" s="17"/>
      <c r="AC52" s="93" t="s">
        <v>94</v>
      </c>
      <c r="AD52" s="33"/>
      <c r="AE52" s="17"/>
      <c r="AF52" s="17"/>
      <c r="AG52" s="18"/>
      <c r="AH52" s="18"/>
      <c r="AI52" s="33"/>
      <c r="AJ52" s="17"/>
      <c r="AK52" s="93" t="s">
        <v>94</v>
      </c>
      <c r="AL52" s="18"/>
      <c r="AM52" s="33"/>
      <c r="AN52" s="33"/>
      <c r="AO52" s="33"/>
      <c r="AP52" s="33"/>
      <c r="AQ52" s="30">
        <f t="shared" si="6"/>
        <v>0</v>
      </c>
      <c r="AR52" s="3">
        <f t="shared" si="10"/>
        <v>68</v>
      </c>
      <c r="AS52" s="31">
        <f t="shared" si="8"/>
        <v>0</v>
      </c>
    </row>
    <row r="53" spans="1:45" ht="12.75" customHeight="1" x14ac:dyDescent="0.2">
      <c r="A53" s="112"/>
      <c r="B53" s="123"/>
      <c r="C53" s="29" t="s">
        <v>58</v>
      </c>
      <c r="D53" s="36"/>
      <c r="E53" s="17"/>
      <c r="F53" s="18"/>
      <c r="G53" s="18"/>
      <c r="H53" s="18"/>
      <c r="I53" s="96"/>
      <c r="J53" s="18"/>
      <c r="K53" s="93" t="s">
        <v>95</v>
      </c>
      <c r="L53" s="18"/>
      <c r="M53" s="17"/>
      <c r="N53" s="18"/>
      <c r="O53" s="18"/>
      <c r="P53" s="18"/>
      <c r="Q53" s="95" t="s">
        <v>94</v>
      </c>
      <c r="R53" s="18"/>
      <c r="S53" s="18"/>
      <c r="T53" s="18"/>
      <c r="U53" s="17"/>
      <c r="V53" s="18"/>
      <c r="W53" s="18"/>
      <c r="X53" s="17"/>
      <c r="Y53" s="18"/>
      <c r="Z53" s="18"/>
      <c r="AA53" s="18"/>
      <c r="AB53" s="17"/>
      <c r="AC53" s="93" t="s">
        <v>94</v>
      </c>
      <c r="AD53" s="33"/>
      <c r="AE53" s="17"/>
      <c r="AF53" s="17"/>
      <c r="AG53" s="18"/>
      <c r="AH53" s="18"/>
      <c r="AI53" s="33"/>
      <c r="AJ53" s="17"/>
      <c r="AK53" s="93" t="s">
        <v>94</v>
      </c>
      <c r="AL53" s="18"/>
      <c r="AM53" s="33"/>
      <c r="AN53" s="33"/>
      <c r="AO53" s="33"/>
      <c r="AP53" s="33"/>
      <c r="AQ53" s="30">
        <f t="shared" si="6"/>
        <v>4</v>
      </c>
      <c r="AR53" s="3">
        <f t="shared" si="10"/>
        <v>68</v>
      </c>
      <c r="AS53" s="31">
        <f t="shared" si="8"/>
        <v>5.8823529411764705E-2</v>
      </c>
    </row>
    <row r="54" spans="1:45" ht="12.75" customHeight="1" x14ac:dyDescent="0.2">
      <c r="A54" s="112"/>
      <c r="B54" s="124"/>
      <c r="C54" s="29"/>
      <c r="D54" s="36"/>
      <c r="E54" s="17"/>
      <c r="F54" s="18"/>
      <c r="G54" s="18"/>
      <c r="H54" s="18"/>
      <c r="I54" s="17"/>
      <c r="J54" s="18"/>
      <c r="K54" s="18"/>
      <c r="L54" s="18"/>
      <c r="M54" s="17"/>
      <c r="N54" s="18"/>
      <c r="O54" s="18"/>
      <c r="P54" s="18"/>
      <c r="Q54" s="17"/>
      <c r="R54" s="18"/>
      <c r="S54" s="18"/>
      <c r="T54" s="18"/>
      <c r="U54" s="17"/>
      <c r="V54" s="18"/>
      <c r="W54" s="18"/>
      <c r="X54" s="17"/>
      <c r="Y54" s="18"/>
      <c r="Z54" s="18"/>
      <c r="AA54" s="33"/>
      <c r="AB54" s="17"/>
      <c r="AC54" s="18"/>
      <c r="AD54" s="18"/>
      <c r="AE54" s="17"/>
      <c r="AF54" s="17"/>
      <c r="AG54" s="18"/>
      <c r="AH54" s="18"/>
      <c r="AI54" s="18"/>
      <c r="AJ54" s="33"/>
      <c r="AK54" s="18"/>
      <c r="AL54" s="18"/>
      <c r="AM54" s="33"/>
      <c r="AN54" s="33"/>
      <c r="AO54" s="33"/>
      <c r="AP54" s="33"/>
      <c r="AQ54" s="30">
        <f t="shared" si="6"/>
        <v>4</v>
      </c>
      <c r="AR54" s="3">
        <f t="shared" si="10"/>
        <v>68</v>
      </c>
      <c r="AS54" s="31">
        <f t="shared" si="8"/>
        <v>5.8823529411764705E-2</v>
      </c>
    </row>
    <row r="55" spans="1:45" ht="12.75" customHeight="1" x14ac:dyDescent="0.2">
      <c r="A55" s="112"/>
      <c r="B55" s="102" t="s">
        <v>41</v>
      </c>
      <c r="C55" s="29" t="s">
        <v>57</v>
      </c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33"/>
      <c r="AN55" s="33"/>
      <c r="AO55" s="33"/>
      <c r="AP55" s="33"/>
      <c r="AQ55" s="30">
        <f t="shared" si="6"/>
        <v>0</v>
      </c>
      <c r="AR55" s="3">
        <f>34*1</f>
        <v>34</v>
      </c>
      <c r="AS55" s="31">
        <f t="shared" si="8"/>
        <v>0</v>
      </c>
    </row>
    <row r="56" spans="1:45" ht="26.25" x14ac:dyDescent="0.2">
      <c r="A56" s="112"/>
      <c r="B56" s="103"/>
      <c r="C56" s="29" t="s">
        <v>58</v>
      </c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0">
        <f t="shared" si="6"/>
        <v>0</v>
      </c>
      <c r="AR56" s="3">
        <f t="shared" ref="AR56:AR63" si="11">34*1</f>
        <v>34</v>
      </c>
      <c r="AS56" s="31">
        <f t="shared" si="8"/>
        <v>0</v>
      </c>
    </row>
    <row r="57" spans="1:45" s="2" customFormat="1" ht="15" customHeight="1" x14ac:dyDescent="0.2">
      <c r="A57" s="112"/>
      <c r="B57" s="104"/>
      <c r="C57" s="29"/>
      <c r="D57" s="32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30">
        <f t="shared" si="6"/>
        <v>0</v>
      </c>
      <c r="AR57" s="3">
        <f t="shared" si="11"/>
        <v>34</v>
      </c>
      <c r="AS57" s="31">
        <f t="shared" si="8"/>
        <v>0</v>
      </c>
    </row>
    <row r="58" spans="1:45" s="2" customFormat="1" ht="16.5" customHeight="1" x14ac:dyDescent="0.2">
      <c r="A58" s="112"/>
      <c r="B58" s="102" t="s">
        <v>42</v>
      </c>
      <c r="C58" s="29" t="s">
        <v>57</v>
      </c>
      <c r="D58" s="32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30">
        <f t="shared" si="6"/>
        <v>0</v>
      </c>
      <c r="AR58" s="3">
        <f t="shared" si="11"/>
        <v>34</v>
      </c>
      <c r="AS58" s="31">
        <f t="shared" si="8"/>
        <v>0</v>
      </c>
    </row>
    <row r="59" spans="1:45" s="6" customFormat="1" ht="11.25" customHeight="1" x14ac:dyDescent="0.2">
      <c r="A59" s="112"/>
      <c r="B59" s="103"/>
      <c r="C59" s="29" t="s">
        <v>58</v>
      </c>
      <c r="D59" s="36"/>
      <c r="E59" s="17"/>
      <c r="F59" s="17"/>
      <c r="G59" s="18"/>
      <c r="H59" s="17"/>
      <c r="I59" s="17"/>
      <c r="J59" s="35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33"/>
      <c r="AN59" s="33"/>
      <c r="AO59" s="33"/>
      <c r="AP59" s="33"/>
      <c r="AQ59" s="30">
        <f t="shared" si="6"/>
        <v>0</v>
      </c>
      <c r="AR59" s="3">
        <f t="shared" si="11"/>
        <v>34</v>
      </c>
      <c r="AS59" s="31">
        <f t="shared" si="8"/>
        <v>0</v>
      </c>
    </row>
    <row r="60" spans="1:45" ht="12.75" customHeight="1" x14ac:dyDescent="0.2">
      <c r="A60" s="112"/>
      <c r="B60" s="104"/>
      <c r="C60" s="29"/>
      <c r="D60" s="36"/>
      <c r="E60" s="17"/>
      <c r="F60" s="17"/>
      <c r="G60" s="17"/>
      <c r="H60" s="18"/>
      <c r="I60" s="35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33"/>
      <c r="AN60" s="33"/>
      <c r="AO60" s="33"/>
      <c r="AP60" s="33"/>
      <c r="AQ60" s="30">
        <f t="shared" si="6"/>
        <v>0</v>
      </c>
      <c r="AR60" s="3">
        <f t="shared" si="11"/>
        <v>34</v>
      </c>
      <c r="AS60" s="31">
        <f t="shared" si="8"/>
        <v>0</v>
      </c>
    </row>
    <row r="61" spans="1:45" x14ac:dyDescent="0.2">
      <c r="A61" s="112"/>
      <c r="B61" s="102" t="s">
        <v>43</v>
      </c>
      <c r="C61" s="29" t="s">
        <v>57</v>
      </c>
      <c r="D61" s="36"/>
      <c r="E61" s="17"/>
      <c r="F61" s="18"/>
      <c r="G61" s="18"/>
      <c r="H61" s="35"/>
      <c r="I61" s="17"/>
      <c r="J61" s="18"/>
      <c r="K61" s="18"/>
      <c r="L61" s="18"/>
      <c r="M61" s="17"/>
      <c r="N61" s="18"/>
      <c r="O61" s="18"/>
      <c r="P61" s="18"/>
      <c r="Q61" s="17"/>
      <c r="R61" s="18"/>
      <c r="S61" s="18"/>
      <c r="T61" s="18"/>
      <c r="U61" s="17"/>
      <c r="V61" s="18"/>
      <c r="W61" s="18"/>
      <c r="X61" s="17"/>
      <c r="Y61" s="18"/>
      <c r="Z61" s="18"/>
      <c r="AA61" s="18"/>
      <c r="AB61" s="17"/>
      <c r="AC61" s="18"/>
      <c r="AD61" s="18"/>
      <c r="AE61" s="17"/>
      <c r="AF61" s="17"/>
      <c r="AG61" s="18"/>
      <c r="AH61" s="18"/>
      <c r="AI61" s="18"/>
      <c r="AJ61" s="17"/>
      <c r="AK61" s="18"/>
      <c r="AL61" s="18"/>
      <c r="AM61" s="33"/>
      <c r="AN61" s="33"/>
      <c r="AO61" s="33"/>
      <c r="AP61" s="33"/>
      <c r="AQ61" s="30">
        <f t="shared" si="6"/>
        <v>0</v>
      </c>
      <c r="AR61" s="3">
        <f t="shared" si="11"/>
        <v>34</v>
      </c>
      <c r="AS61" s="31">
        <f t="shared" si="8"/>
        <v>0</v>
      </c>
    </row>
    <row r="62" spans="1:45" x14ac:dyDescent="0.2">
      <c r="A62" s="112"/>
      <c r="B62" s="103"/>
      <c r="C62" s="29" t="s">
        <v>58</v>
      </c>
      <c r="D62" s="36"/>
      <c r="E62" s="17"/>
      <c r="F62" s="18"/>
      <c r="G62" s="35"/>
      <c r="H62" s="18"/>
      <c r="I62" s="17"/>
      <c r="J62" s="18"/>
      <c r="K62" s="18"/>
      <c r="L62" s="18"/>
      <c r="M62" s="17"/>
      <c r="N62" s="18"/>
      <c r="O62" s="18"/>
      <c r="P62" s="18"/>
      <c r="Q62" s="17"/>
      <c r="R62" s="18"/>
      <c r="S62" s="18"/>
      <c r="T62" s="18"/>
      <c r="U62" s="17"/>
      <c r="V62" s="18"/>
      <c r="W62" s="18"/>
      <c r="X62" s="17"/>
      <c r="Y62" s="18"/>
      <c r="Z62" s="18"/>
      <c r="AA62" s="18"/>
      <c r="AB62" s="17"/>
      <c r="AC62" s="18"/>
      <c r="AD62" s="18"/>
      <c r="AE62" s="17"/>
      <c r="AF62" s="17"/>
      <c r="AG62" s="18"/>
      <c r="AH62" s="18"/>
      <c r="AI62" s="18"/>
      <c r="AJ62" s="17"/>
      <c r="AK62" s="18"/>
      <c r="AL62" s="18"/>
      <c r="AM62" s="33"/>
      <c r="AN62" s="33"/>
      <c r="AO62" s="33"/>
      <c r="AP62" s="33"/>
      <c r="AQ62" s="30">
        <f t="shared" si="6"/>
        <v>0</v>
      </c>
      <c r="AR62" s="3">
        <f t="shared" si="11"/>
        <v>34</v>
      </c>
      <c r="AS62" s="31">
        <f t="shared" si="8"/>
        <v>0</v>
      </c>
    </row>
    <row r="63" spans="1:45" x14ac:dyDescent="0.2">
      <c r="A63" s="112"/>
      <c r="B63" s="104"/>
      <c r="C63" s="29"/>
      <c r="D63" s="36"/>
      <c r="E63" s="17"/>
      <c r="F63" s="18"/>
      <c r="G63" s="18"/>
      <c r="H63" s="35"/>
      <c r="I63" s="18"/>
      <c r="J63" s="18"/>
      <c r="K63" s="18"/>
      <c r="L63" s="18"/>
      <c r="M63" s="17"/>
      <c r="N63" s="18"/>
      <c r="O63" s="18"/>
      <c r="P63" s="18"/>
      <c r="Q63" s="17"/>
      <c r="R63" s="18"/>
      <c r="S63" s="18"/>
      <c r="T63" s="18"/>
      <c r="U63" s="17"/>
      <c r="V63" s="18"/>
      <c r="W63" s="18"/>
      <c r="X63" s="17"/>
      <c r="Y63" s="18"/>
      <c r="Z63" s="18"/>
      <c r="AA63" s="18"/>
      <c r="AB63" s="33"/>
      <c r="AC63" s="33"/>
      <c r="AD63" s="33"/>
      <c r="AE63" s="17"/>
      <c r="AF63" s="17"/>
      <c r="AG63" s="18"/>
      <c r="AH63" s="18"/>
      <c r="AI63" s="18"/>
      <c r="AJ63" s="17"/>
      <c r="AK63" s="18"/>
      <c r="AL63" s="18"/>
      <c r="AM63" s="33"/>
      <c r="AN63" s="33"/>
      <c r="AO63" s="33"/>
      <c r="AP63" s="33"/>
      <c r="AQ63" s="30">
        <f t="shared" si="6"/>
        <v>0</v>
      </c>
      <c r="AR63" s="3">
        <f t="shared" si="11"/>
        <v>34</v>
      </c>
      <c r="AS63" s="31">
        <f t="shared" si="8"/>
        <v>0</v>
      </c>
    </row>
    <row r="64" spans="1:45" x14ac:dyDescent="0.2">
      <c r="A64" s="112"/>
      <c r="B64" s="101" t="s">
        <v>55</v>
      </c>
      <c r="C64" s="29" t="s">
        <v>57</v>
      </c>
      <c r="D64" s="36"/>
      <c r="E64" s="17"/>
      <c r="F64" s="18"/>
      <c r="G64" s="18"/>
      <c r="H64" s="18"/>
      <c r="I64" s="17"/>
      <c r="J64" s="18"/>
      <c r="K64" s="18"/>
      <c r="L64" s="18"/>
      <c r="M64" s="17"/>
      <c r="N64" s="18"/>
      <c r="O64" s="18"/>
      <c r="P64" s="18"/>
      <c r="Q64" s="17"/>
      <c r="R64" s="18"/>
      <c r="S64" s="18"/>
      <c r="T64" s="18"/>
      <c r="U64" s="17"/>
      <c r="V64" s="18"/>
      <c r="W64" s="18"/>
      <c r="X64" s="17"/>
      <c r="Y64" s="18"/>
      <c r="Z64" s="18"/>
      <c r="AA64" s="18"/>
      <c r="AB64" s="18"/>
      <c r="AC64" s="18"/>
      <c r="AD64" s="17"/>
      <c r="AE64" s="17"/>
      <c r="AF64" s="17"/>
      <c r="AG64" s="17"/>
      <c r="AH64" s="33"/>
      <c r="AI64" s="33"/>
      <c r="AJ64" s="33"/>
      <c r="AK64" s="18"/>
      <c r="AL64" s="18"/>
      <c r="AM64" s="33"/>
      <c r="AN64" s="33"/>
      <c r="AO64" s="33"/>
      <c r="AP64" s="33"/>
      <c r="AQ64" s="30">
        <f t="shared" si="6"/>
        <v>0</v>
      </c>
      <c r="AR64" s="3">
        <f>34*2</f>
        <v>68</v>
      </c>
      <c r="AS64" s="31">
        <f t="shared" si="8"/>
        <v>0</v>
      </c>
    </row>
    <row r="65" spans="1:45" ht="12.75" customHeight="1" x14ac:dyDescent="0.2">
      <c r="A65" s="112"/>
      <c r="B65" s="101"/>
      <c r="C65" s="29" t="s">
        <v>58</v>
      </c>
      <c r="D65" s="36"/>
      <c r="E65" s="17"/>
      <c r="F65" s="18"/>
      <c r="G65" s="18"/>
      <c r="H65" s="18"/>
      <c r="I65" s="17"/>
      <c r="J65" s="18"/>
      <c r="K65" s="18"/>
      <c r="L65" s="18"/>
      <c r="M65" s="17"/>
      <c r="N65" s="18"/>
      <c r="O65" s="18"/>
      <c r="P65" s="18"/>
      <c r="Q65" s="17"/>
      <c r="R65" s="18"/>
      <c r="S65" s="18"/>
      <c r="T65" s="18"/>
      <c r="U65" s="17"/>
      <c r="V65" s="18"/>
      <c r="W65" s="18"/>
      <c r="X65" s="17"/>
      <c r="Y65" s="18"/>
      <c r="Z65" s="18"/>
      <c r="AA65" s="18"/>
      <c r="AB65" s="18"/>
      <c r="AC65" s="18"/>
      <c r="AD65" s="17"/>
      <c r="AE65" s="17"/>
      <c r="AF65" s="17"/>
      <c r="AG65" s="17"/>
      <c r="AH65" s="33"/>
      <c r="AI65" s="33"/>
      <c r="AJ65" s="33"/>
      <c r="AK65" s="18"/>
      <c r="AL65" s="18"/>
      <c r="AM65" s="33"/>
      <c r="AN65" s="33"/>
      <c r="AO65" s="33"/>
      <c r="AP65" s="33"/>
      <c r="AQ65" s="30">
        <f t="shared" si="6"/>
        <v>0</v>
      </c>
      <c r="AR65" s="3">
        <f t="shared" ref="AR65:AR66" si="12">34*2</f>
        <v>68</v>
      </c>
      <c r="AS65" s="31">
        <f t="shared" si="8"/>
        <v>0</v>
      </c>
    </row>
    <row r="66" spans="1:45" x14ac:dyDescent="0.2">
      <c r="A66" s="112"/>
      <c r="B66" s="101"/>
      <c r="C66" s="57"/>
      <c r="D66" s="57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6"/>
      <c r="AN66" s="56"/>
      <c r="AO66" s="56"/>
      <c r="AP66" s="56"/>
      <c r="AQ66" s="30">
        <f t="shared" si="6"/>
        <v>0</v>
      </c>
      <c r="AR66" s="3">
        <f t="shared" si="12"/>
        <v>68</v>
      </c>
      <c r="AS66" s="31">
        <f t="shared" si="8"/>
        <v>0</v>
      </c>
    </row>
    <row r="67" spans="1:45" s="35" customFormat="1" ht="27" customHeight="1" x14ac:dyDescent="0.2">
      <c r="A67" s="56"/>
      <c r="B67" s="57"/>
      <c r="C67" s="89"/>
      <c r="D67" s="89"/>
      <c r="E67" s="119" t="s">
        <v>40</v>
      </c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1"/>
      <c r="AQ67" s="56"/>
      <c r="AR67" s="56"/>
      <c r="AS67" s="56"/>
    </row>
    <row r="68" spans="1:45" s="35" customFormat="1" ht="114" customHeight="1" x14ac:dyDescent="0.2">
      <c r="A68" s="89" t="s">
        <v>23</v>
      </c>
      <c r="B68" s="89"/>
      <c r="C68" s="102" t="s">
        <v>49</v>
      </c>
      <c r="D68" s="14" t="s">
        <v>18</v>
      </c>
      <c r="E68" s="101" t="s">
        <v>1</v>
      </c>
      <c r="F68" s="101"/>
      <c r="G68" s="101"/>
      <c r="H68" s="101"/>
      <c r="I68" s="101" t="s">
        <v>2</v>
      </c>
      <c r="J68" s="101"/>
      <c r="K68" s="101"/>
      <c r="L68" s="101"/>
      <c r="M68" s="101" t="s">
        <v>3</v>
      </c>
      <c r="N68" s="101"/>
      <c r="O68" s="101"/>
      <c r="P68" s="101"/>
      <c r="Q68" s="101" t="s">
        <v>4</v>
      </c>
      <c r="R68" s="101"/>
      <c r="S68" s="101"/>
      <c r="T68" s="101"/>
      <c r="U68" s="101" t="s">
        <v>5</v>
      </c>
      <c r="V68" s="101"/>
      <c r="W68" s="101"/>
      <c r="X68" s="101" t="s">
        <v>6</v>
      </c>
      <c r="Y68" s="101"/>
      <c r="Z68" s="101"/>
      <c r="AA68" s="101"/>
      <c r="AB68" s="101" t="s">
        <v>7</v>
      </c>
      <c r="AC68" s="101"/>
      <c r="AD68" s="101"/>
      <c r="AE68" s="101" t="s">
        <v>8</v>
      </c>
      <c r="AF68" s="101"/>
      <c r="AG68" s="101"/>
      <c r="AH68" s="101"/>
      <c r="AI68" s="101"/>
      <c r="AJ68" s="101" t="s">
        <v>9</v>
      </c>
      <c r="AK68" s="101"/>
      <c r="AL68" s="101"/>
      <c r="AM68" s="101" t="s">
        <v>10</v>
      </c>
      <c r="AN68" s="101"/>
      <c r="AO68" s="101"/>
      <c r="AP68" s="101"/>
      <c r="AQ68" s="116" t="s">
        <v>20</v>
      </c>
      <c r="AR68" s="116" t="s">
        <v>22</v>
      </c>
      <c r="AS68" s="143" t="s">
        <v>21</v>
      </c>
    </row>
    <row r="69" spans="1:45" s="2" customFormat="1" x14ac:dyDescent="0.2">
      <c r="A69" s="144" t="s">
        <v>0</v>
      </c>
      <c r="B69" s="145"/>
      <c r="C69" s="104"/>
      <c r="D69" s="14" t="s">
        <v>19</v>
      </c>
      <c r="E69" s="5">
        <v>1</v>
      </c>
      <c r="F69" s="5">
        <v>2</v>
      </c>
      <c r="G69" s="5">
        <v>3</v>
      </c>
      <c r="H69" s="5">
        <v>4</v>
      </c>
      <c r="I69" s="5">
        <v>5</v>
      </c>
      <c r="J69" s="5">
        <v>6</v>
      </c>
      <c r="K69" s="5">
        <v>7</v>
      </c>
      <c r="L69" s="5">
        <v>8</v>
      </c>
      <c r="M69" s="5">
        <v>9</v>
      </c>
      <c r="N69" s="5">
        <v>10</v>
      </c>
      <c r="O69" s="5">
        <v>11</v>
      </c>
      <c r="P69" s="5">
        <v>12</v>
      </c>
      <c r="Q69" s="5">
        <v>13</v>
      </c>
      <c r="R69" s="5">
        <v>14</v>
      </c>
      <c r="S69" s="5">
        <v>15</v>
      </c>
      <c r="T69" s="5">
        <v>16</v>
      </c>
      <c r="U69" s="5">
        <v>17</v>
      </c>
      <c r="V69" s="5">
        <v>18</v>
      </c>
      <c r="W69" s="5">
        <v>19</v>
      </c>
      <c r="X69" s="5">
        <v>20</v>
      </c>
      <c r="Y69" s="5">
        <v>21</v>
      </c>
      <c r="Z69" s="5">
        <v>22</v>
      </c>
      <c r="AA69" s="5">
        <v>23</v>
      </c>
      <c r="AB69" s="5">
        <v>24</v>
      </c>
      <c r="AC69" s="5">
        <v>25</v>
      </c>
      <c r="AD69" s="5">
        <v>26</v>
      </c>
      <c r="AE69" s="5">
        <v>27</v>
      </c>
      <c r="AF69" s="5">
        <v>28</v>
      </c>
      <c r="AG69" s="5">
        <v>29</v>
      </c>
      <c r="AH69" s="5">
        <v>30</v>
      </c>
      <c r="AI69" s="5">
        <v>31</v>
      </c>
      <c r="AJ69" s="5">
        <v>32</v>
      </c>
      <c r="AK69" s="5">
        <v>33</v>
      </c>
      <c r="AL69" s="5">
        <v>34</v>
      </c>
      <c r="AM69" s="5">
        <v>35</v>
      </c>
      <c r="AN69" s="5">
        <v>36</v>
      </c>
      <c r="AO69" s="5">
        <v>37</v>
      </c>
      <c r="AP69" s="5">
        <v>38</v>
      </c>
      <c r="AQ69" s="116"/>
      <c r="AR69" s="116"/>
      <c r="AS69" s="143"/>
    </row>
    <row r="70" spans="1:45" s="2" customFormat="1" ht="16.5" customHeight="1" x14ac:dyDescent="0.2">
      <c r="A70" s="146"/>
      <c r="B70" s="147"/>
      <c r="C70" s="29" t="s">
        <v>59</v>
      </c>
      <c r="D70" s="36"/>
      <c r="E70" s="17"/>
      <c r="F70" s="33"/>
      <c r="G70" s="92" t="s">
        <v>95</v>
      </c>
      <c r="H70" s="33"/>
      <c r="I70" s="33"/>
      <c r="J70" s="33"/>
      <c r="K70" s="33"/>
      <c r="L70" s="33"/>
      <c r="M70" s="33"/>
      <c r="N70" s="33"/>
      <c r="O70" s="33"/>
      <c r="P70" s="33"/>
      <c r="Q70" s="17"/>
      <c r="R70" s="17"/>
      <c r="S70" s="95" t="s">
        <v>94</v>
      </c>
      <c r="T70" s="17"/>
      <c r="U70" s="17"/>
      <c r="V70" s="17"/>
      <c r="W70" s="17"/>
      <c r="X70" s="17"/>
      <c r="Y70" s="17"/>
      <c r="Z70" s="17"/>
      <c r="AA70" s="17"/>
      <c r="AB70" s="95" t="s">
        <v>94</v>
      </c>
      <c r="AC70" s="17"/>
      <c r="AD70" s="17"/>
      <c r="AE70" s="17"/>
      <c r="AF70" s="17"/>
      <c r="AG70" s="17"/>
      <c r="AH70" s="17"/>
      <c r="AI70" s="17"/>
      <c r="AJ70" s="17"/>
      <c r="AK70" s="95" t="s">
        <v>94</v>
      </c>
      <c r="AL70" s="17"/>
      <c r="AM70" s="33"/>
      <c r="AN70" s="33"/>
      <c r="AO70" s="33"/>
      <c r="AP70" s="33"/>
      <c r="AQ70" s="116"/>
      <c r="AR70" s="116"/>
      <c r="AS70" s="143"/>
    </row>
    <row r="71" spans="1:45" s="6" customFormat="1" ht="11.25" customHeight="1" x14ac:dyDescent="0.2">
      <c r="A71" s="111" t="s">
        <v>25</v>
      </c>
      <c r="B71" s="102" t="s">
        <v>13</v>
      </c>
      <c r="C71" s="29" t="s">
        <v>60</v>
      </c>
      <c r="D71" s="36"/>
      <c r="E71" s="17"/>
      <c r="F71" s="33"/>
      <c r="G71" s="92" t="s">
        <v>95</v>
      </c>
      <c r="H71" s="33"/>
      <c r="I71" s="33"/>
      <c r="J71" s="33"/>
      <c r="K71" s="33"/>
      <c r="L71" s="33"/>
      <c r="M71" s="33"/>
      <c r="N71" s="33"/>
      <c r="O71" s="33"/>
      <c r="P71" s="33"/>
      <c r="Q71" s="18"/>
      <c r="R71" s="17"/>
      <c r="S71" s="95" t="s">
        <v>94</v>
      </c>
      <c r="T71" s="17"/>
      <c r="U71" s="17"/>
      <c r="V71" s="17"/>
      <c r="W71" s="17"/>
      <c r="X71" s="17"/>
      <c r="Y71" s="17"/>
      <c r="Z71" s="17"/>
      <c r="AA71" s="17"/>
      <c r="AB71" s="95" t="s">
        <v>94</v>
      </c>
      <c r="AC71" s="17"/>
      <c r="AD71" s="17"/>
      <c r="AE71" s="17"/>
      <c r="AF71" s="17"/>
      <c r="AG71" s="17"/>
      <c r="AH71" s="17"/>
      <c r="AI71" s="17"/>
      <c r="AJ71" s="17"/>
      <c r="AK71" s="95" t="s">
        <v>94</v>
      </c>
      <c r="AL71" s="17"/>
      <c r="AM71" s="33"/>
      <c r="AN71" s="33"/>
      <c r="AO71" s="33"/>
      <c r="AP71" s="33"/>
      <c r="AQ71" s="30">
        <v>2</v>
      </c>
      <c r="AR71" s="3">
        <f>34*5</f>
        <v>170</v>
      </c>
      <c r="AS71" s="31">
        <f>AQ71/AR71</f>
        <v>1.1764705882352941E-2</v>
      </c>
    </row>
    <row r="72" spans="1:45" s="6" customFormat="1" ht="15" customHeight="1" x14ac:dyDescent="0.2">
      <c r="A72" s="112"/>
      <c r="B72" s="103"/>
      <c r="C72" s="29"/>
      <c r="D72" s="36"/>
      <c r="E72" s="17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17"/>
      <c r="R72" s="18"/>
      <c r="S72" s="18"/>
      <c r="T72" s="18"/>
      <c r="U72" s="17"/>
      <c r="V72" s="18"/>
      <c r="W72" s="18"/>
      <c r="X72" s="17"/>
      <c r="Y72" s="18"/>
      <c r="Z72" s="18"/>
      <c r="AA72" s="18"/>
      <c r="AB72" s="17"/>
      <c r="AC72" s="18"/>
      <c r="AD72" s="18"/>
      <c r="AE72" s="17"/>
      <c r="AF72" s="17"/>
      <c r="AG72" s="18"/>
      <c r="AH72" s="18"/>
      <c r="AI72" s="18"/>
      <c r="AJ72" s="17"/>
      <c r="AK72" s="18"/>
      <c r="AL72" s="18"/>
      <c r="AM72" s="33"/>
      <c r="AN72" s="33"/>
      <c r="AO72" s="33"/>
      <c r="AP72" s="33"/>
      <c r="AQ72" s="30">
        <f t="shared" ref="AQ72:AQ97" si="13">COUNTA(E71:AP71)</f>
        <v>4</v>
      </c>
      <c r="AR72" s="3">
        <f t="shared" ref="AR72:AR73" si="14">34*5</f>
        <v>170</v>
      </c>
      <c r="AS72" s="31">
        <f t="shared" ref="AS72:AS97" si="15">AQ72/AR72</f>
        <v>2.3529411764705882E-2</v>
      </c>
    </row>
    <row r="73" spans="1:45" s="6" customFormat="1" ht="12.75" customHeight="1" x14ac:dyDescent="0.2">
      <c r="A73" s="112"/>
      <c r="B73" s="104"/>
      <c r="C73" s="29"/>
      <c r="D73" s="36"/>
      <c r="E73" s="17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17"/>
      <c r="R73" s="18"/>
      <c r="S73" s="18"/>
      <c r="T73" s="18"/>
      <c r="U73" s="17"/>
      <c r="V73" s="18"/>
      <c r="W73" s="18"/>
      <c r="X73" s="17"/>
      <c r="Y73" s="18"/>
      <c r="Z73" s="18"/>
      <c r="AA73" s="18"/>
      <c r="AB73" s="17"/>
      <c r="AC73" s="18"/>
      <c r="AD73" s="18"/>
      <c r="AE73" s="17"/>
      <c r="AF73" s="17"/>
      <c r="AG73" s="18"/>
      <c r="AH73" s="18"/>
      <c r="AI73" s="18"/>
      <c r="AJ73" s="17"/>
      <c r="AK73" s="18"/>
      <c r="AL73" s="18"/>
      <c r="AM73" s="33"/>
      <c r="AN73" s="33"/>
      <c r="AO73" s="33"/>
      <c r="AP73" s="33"/>
      <c r="AQ73" s="30">
        <f t="shared" si="13"/>
        <v>0</v>
      </c>
      <c r="AR73" s="3">
        <f t="shared" si="14"/>
        <v>170</v>
      </c>
      <c r="AS73" s="31">
        <f t="shared" si="15"/>
        <v>0</v>
      </c>
    </row>
    <row r="74" spans="1:45" s="6" customFormat="1" ht="15" customHeight="1" x14ac:dyDescent="0.2">
      <c r="A74" s="112"/>
      <c r="B74" s="102" t="s">
        <v>11</v>
      </c>
      <c r="C74" s="29" t="s">
        <v>59</v>
      </c>
      <c r="D74" s="36"/>
      <c r="E74" s="17"/>
      <c r="F74" s="18"/>
      <c r="G74" s="18"/>
      <c r="H74" s="92" t="s">
        <v>95</v>
      </c>
      <c r="I74" s="18"/>
      <c r="J74" s="18"/>
      <c r="K74" s="18"/>
      <c r="L74" s="18"/>
      <c r="M74" s="17"/>
      <c r="N74" s="18"/>
      <c r="O74" s="18"/>
      <c r="P74" s="18"/>
      <c r="Q74" s="17"/>
      <c r="R74" s="93" t="s">
        <v>94</v>
      </c>
      <c r="S74" s="18"/>
      <c r="T74" s="18"/>
      <c r="U74" s="17"/>
      <c r="V74" s="18"/>
      <c r="W74" s="18"/>
      <c r="X74" s="17"/>
      <c r="Y74" s="18"/>
      <c r="Z74" s="18"/>
      <c r="AA74" s="18"/>
      <c r="AB74" s="33"/>
      <c r="AC74" s="92" t="s">
        <v>94</v>
      </c>
      <c r="AD74" s="33"/>
      <c r="AE74" s="17"/>
      <c r="AF74" s="17"/>
      <c r="AG74" s="18"/>
      <c r="AH74" s="18"/>
      <c r="AI74" s="18"/>
      <c r="AJ74" s="17"/>
      <c r="AK74" s="18"/>
      <c r="AL74" s="93" t="s">
        <v>94</v>
      </c>
      <c r="AM74" s="33"/>
      <c r="AN74" s="33"/>
      <c r="AO74" s="33"/>
      <c r="AP74" s="33"/>
      <c r="AQ74" s="30">
        <f t="shared" si="13"/>
        <v>0</v>
      </c>
      <c r="AR74" s="3">
        <f>34*4</f>
        <v>136</v>
      </c>
      <c r="AS74" s="31">
        <f t="shared" si="15"/>
        <v>0</v>
      </c>
    </row>
    <row r="75" spans="1:45" s="6" customFormat="1" ht="15" customHeight="1" x14ac:dyDescent="0.2">
      <c r="A75" s="112"/>
      <c r="B75" s="103"/>
      <c r="C75" s="29" t="s">
        <v>60</v>
      </c>
      <c r="D75" s="36"/>
      <c r="E75" s="17"/>
      <c r="F75" s="17"/>
      <c r="G75" s="18"/>
      <c r="H75" s="95" t="s">
        <v>95</v>
      </c>
      <c r="I75" s="17"/>
      <c r="J75" s="35"/>
      <c r="K75" s="17"/>
      <c r="L75" s="17"/>
      <c r="M75" s="17"/>
      <c r="N75" s="17"/>
      <c r="O75" s="17"/>
      <c r="P75" s="17"/>
      <c r="Q75" s="17"/>
      <c r="R75" s="93" t="s">
        <v>94</v>
      </c>
      <c r="S75" s="18"/>
      <c r="T75" s="18"/>
      <c r="U75" s="17"/>
      <c r="V75" s="18"/>
      <c r="W75" s="18"/>
      <c r="X75" s="17"/>
      <c r="Y75" s="18"/>
      <c r="Z75" s="18"/>
      <c r="AA75" s="18"/>
      <c r="AB75" s="18"/>
      <c r="AC75" s="93" t="s">
        <v>94</v>
      </c>
      <c r="AD75" s="17"/>
      <c r="AE75" s="17"/>
      <c r="AF75" s="17"/>
      <c r="AG75" s="17"/>
      <c r="AH75" s="33"/>
      <c r="AI75" s="33"/>
      <c r="AJ75" s="33"/>
      <c r="AK75" s="18"/>
      <c r="AL75" s="93" t="s">
        <v>94</v>
      </c>
      <c r="AM75" s="33"/>
      <c r="AN75" s="33"/>
      <c r="AO75" s="33"/>
      <c r="AP75" s="33"/>
      <c r="AQ75" s="30">
        <f t="shared" si="13"/>
        <v>4</v>
      </c>
      <c r="AR75" s="3">
        <f t="shared" ref="AR75:AR79" si="16">34*4</f>
        <v>136</v>
      </c>
      <c r="AS75" s="31">
        <f t="shared" si="15"/>
        <v>2.9411764705882353E-2</v>
      </c>
    </row>
    <row r="76" spans="1:45" s="6" customFormat="1" ht="15" customHeight="1" x14ac:dyDescent="0.2">
      <c r="A76" s="112"/>
      <c r="B76" s="104"/>
      <c r="C76" s="29"/>
      <c r="D76" s="36"/>
      <c r="E76" s="17"/>
      <c r="F76" s="17"/>
      <c r="G76" s="17"/>
      <c r="H76" s="18"/>
      <c r="I76" s="35"/>
      <c r="J76" s="17"/>
      <c r="K76" s="17"/>
      <c r="L76" s="17"/>
      <c r="M76" s="17"/>
      <c r="N76" s="17"/>
      <c r="O76" s="17"/>
      <c r="P76" s="17"/>
      <c r="Q76" s="17"/>
      <c r="R76" s="18"/>
      <c r="S76" s="18"/>
      <c r="T76" s="18"/>
      <c r="U76" s="17"/>
      <c r="V76" s="18"/>
      <c r="W76" s="18"/>
      <c r="X76" s="17"/>
      <c r="Y76" s="18"/>
      <c r="Z76" s="18"/>
      <c r="AA76" s="18"/>
      <c r="AB76" s="18"/>
      <c r="AC76" s="18"/>
      <c r="AD76" s="17"/>
      <c r="AE76" s="17"/>
      <c r="AF76" s="17"/>
      <c r="AG76" s="17"/>
      <c r="AH76" s="33"/>
      <c r="AI76" s="33"/>
      <c r="AJ76" s="33"/>
      <c r="AK76" s="18"/>
      <c r="AL76" s="18"/>
      <c r="AM76" s="33"/>
      <c r="AN76" s="33"/>
      <c r="AO76" s="33"/>
      <c r="AP76" s="33"/>
      <c r="AQ76" s="30">
        <f t="shared" si="13"/>
        <v>4</v>
      </c>
      <c r="AR76" s="3">
        <f t="shared" si="16"/>
        <v>136</v>
      </c>
      <c r="AS76" s="31">
        <f t="shared" si="15"/>
        <v>2.9411764705882353E-2</v>
      </c>
    </row>
    <row r="77" spans="1:45" s="6" customFormat="1" x14ac:dyDescent="0.2">
      <c r="A77" s="112"/>
      <c r="B77" s="102" t="s">
        <v>16</v>
      </c>
      <c r="C77" s="29" t="s">
        <v>59</v>
      </c>
      <c r="D77" s="36"/>
      <c r="E77" s="17"/>
      <c r="F77" s="18"/>
      <c r="G77" s="93" t="s">
        <v>95</v>
      </c>
      <c r="H77" s="35"/>
      <c r="I77" s="17"/>
      <c r="J77" s="18"/>
      <c r="K77" s="18"/>
      <c r="L77" s="18"/>
      <c r="M77" s="17"/>
      <c r="N77" s="18"/>
      <c r="O77" s="18"/>
      <c r="P77" s="18"/>
      <c r="Q77" s="17"/>
      <c r="R77" s="18"/>
      <c r="S77" s="93" t="s">
        <v>94</v>
      </c>
      <c r="T77" s="18"/>
      <c r="U77" s="17"/>
      <c r="V77" s="18"/>
      <c r="W77" s="18"/>
      <c r="X77" s="17"/>
      <c r="Y77" s="18"/>
      <c r="Z77" s="18"/>
      <c r="AA77" s="18"/>
      <c r="AB77" s="93" t="s">
        <v>94</v>
      </c>
      <c r="AC77" s="18"/>
      <c r="AD77" s="17"/>
      <c r="AE77" s="17"/>
      <c r="AF77" s="17"/>
      <c r="AG77" s="17"/>
      <c r="AH77" s="33"/>
      <c r="AI77" s="33"/>
      <c r="AJ77" s="33"/>
      <c r="AK77" s="93" t="s">
        <v>94</v>
      </c>
      <c r="AL77" s="18"/>
      <c r="AM77" s="33"/>
      <c r="AN77" s="33"/>
      <c r="AO77" s="33"/>
      <c r="AP77" s="33"/>
      <c r="AQ77" s="30">
        <f t="shared" si="13"/>
        <v>0</v>
      </c>
      <c r="AR77" s="3">
        <f t="shared" si="16"/>
        <v>136</v>
      </c>
      <c r="AS77" s="31">
        <f t="shared" si="15"/>
        <v>0</v>
      </c>
    </row>
    <row r="78" spans="1:45" ht="12.75" customHeight="1" x14ac:dyDescent="0.2">
      <c r="A78" s="112"/>
      <c r="B78" s="103"/>
      <c r="C78" s="29" t="s">
        <v>60</v>
      </c>
      <c r="D78" s="36"/>
      <c r="E78" s="17"/>
      <c r="F78" s="18"/>
      <c r="G78" s="94" t="s">
        <v>95</v>
      </c>
      <c r="H78" s="18"/>
      <c r="I78" s="17"/>
      <c r="J78" s="18"/>
      <c r="K78" s="18"/>
      <c r="L78" s="18"/>
      <c r="M78" s="17"/>
      <c r="N78" s="18"/>
      <c r="O78" s="18"/>
      <c r="P78" s="18"/>
      <c r="Q78" s="17"/>
      <c r="R78" s="18"/>
      <c r="S78" s="93" t="s">
        <v>94</v>
      </c>
      <c r="T78" s="18"/>
      <c r="U78" s="17"/>
      <c r="V78" s="18"/>
      <c r="W78" s="18"/>
      <c r="X78" s="17"/>
      <c r="Y78" s="18"/>
      <c r="Z78" s="18"/>
      <c r="AA78" s="18"/>
      <c r="AB78" s="93" t="s">
        <v>94</v>
      </c>
      <c r="AC78" s="18"/>
      <c r="AD78" s="17"/>
      <c r="AE78" s="17"/>
      <c r="AF78" s="17"/>
      <c r="AG78" s="17"/>
      <c r="AH78" s="33"/>
      <c r="AI78" s="33"/>
      <c r="AJ78" s="33"/>
      <c r="AK78" s="93" t="s">
        <v>94</v>
      </c>
      <c r="AL78" s="18"/>
      <c r="AM78" s="33"/>
      <c r="AN78" s="33"/>
      <c r="AO78" s="33"/>
      <c r="AP78" s="33"/>
      <c r="AQ78" s="30">
        <f t="shared" si="13"/>
        <v>4</v>
      </c>
      <c r="AR78" s="3">
        <f t="shared" si="16"/>
        <v>136</v>
      </c>
      <c r="AS78" s="31">
        <f t="shared" si="15"/>
        <v>2.9411764705882353E-2</v>
      </c>
    </row>
    <row r="79" spans="1:45" ht="12.75" customHeight="1" x14ac:dyDescent="0.2">
      <c r="A79" s="112"/>
      <c r="B79" s="104"/>
      <c r="C79" s="29"/>
      <c r="D79" s="36"/>
      <c r="E79" s="17"/>
      <c r="F79" s="18"/>
      <c r="G79" s="18"/>
      <c r="H79" s="18"/>
      <c r="I79" s="17"/>
      <c r="J79" s="18"/>
      <c r="K79" s="18"/>
      <c r="L79" s="18"/>
      <c r="M79" s="17"/>
      <c r="N79" s="18"/>
      <c r="O79" s="18"/>
      <c r="P79" s="18"/>
      <c r="Q79" s="18"/>
      <c r="R79" s="18"/>
      <c r="S79" s="18"/>
      <c r="T79" s="18"/>
      <c r="U79" s="17"/>
      <c r="V79" s="18"/>
      <c r="W79" s="18"/>
      <c r="X79" s="17"/>
      <c r="Y79" s="18"/>
      <c r="Z79" s="18"/>
      <c r="AA79" s="18"/>
      <c r="AB79" s="18"/>
      <c r="AC79" s="18"/>
      <c r="AD79" s="18"/>
      <c r="AE79" s="17"/>
      <c r="AF79" s="17"/>
      <c r="AG79" s="33"/>
      <c r="AH79" s="33"/>
      <c r="AI79" s="33"/>
      <c r="AJ79" s="33"/>
      <c r="AK79" s="18"/>
      <c r="AL79" s="18"/>
      <c r="AM79" s="33"/>
      <c r="AN79" s="33"/>
      <c r="AO79" s="33"/>
      <c r="AP79" s="33"/>
      <c r="AQ79" s="30">
        <f t="shared" si="13"/>
        <v>4</v>
      </c>
      <c r="AR79" s="3">
        <f t="shared" si="16"/>
        <v>136</v>
      </c>
      <c r="AS79" s="31">
        <f t="shared" si="15"/>
        <v>2.9411764705882353E-2</v>
      </c>
    </row>
    <row r="80" spans="1:45" ht="12.75" customHeight="1" x14ac:dyDescent="0.2">
      <c r="A80" s="112"/>
      <c r="B80" s="102" t="s">
        <v>17</v>
      </c>
      <c r="C80" s="29" t="s">
        <v>59</v>
      </c>
      <c r="D80" s="36"/>
      <c r="E80" s="17"/>
      <c r="F80" s="18"/>
      <c r="G80" s="18"/>
      <c r="H80" s="93" t="s">
        <v>95</v>
      </c>
      <c r="I80" s="17"/>
      <c r="J80" s="18"/>
      <c r="K80" s="18"/>
      <c r="L80" s="18"/>
      <c r="M80" s="17"/>
      <c r="N80" s="18"/>
      <c r="O80" s="18"/>
      <c r="P80" s="18"/>
      <c r="Q80" s="17"/>
      <c r="R80" s="93" t="s">
        <v>94</v>
      </c>
      <c r="S80" s="18"/>
      <c r="T80" s="18"/>
      <c r="U80" s="17"/>
      <c r="V80" s="18"/>
      <c r="W80" s="18"/>
      <c r="X80" s="17"/>
      <c r="Y80" s="18"/>
      <c r="Z80" s="18"/>
      <c r="AA80" s="18"/>
      <c r="AB80" s="17"/>
      <c r="AC80" s="93" t="s">
        <v>94</v>
      </c>
      <c r="AD80" s="33"/>
      <c r="AE80" s="17"/>
      <c r="AF80" s="17"/>
      <c r="AG80" s="18"/>
      <c r="AH80" s="18"/>
      <c r="AI80" s="33"/>
      <c r="AJ80" s="17"/>
      <c r="AK80" s="18"/>
      <c r="AL80" s="93" t="s">
        <v>94</v>
      </c>
      <c r="AM80" s="33"/>
      <c r="AN80" s="33"/>
      <c r="AO80" s="33"/>
      <c r="AP80" s="33"/>
      <c r="AQ80" s="30">
        <f t="shared" si="13"/>
        <v>0</v>
      </c>
      <c r="AR80" s="3">
        <f>34*2</f>
        <v>68</v>
      </c>
      <c r="AS80" s="31">
        <f t="shared" si="15"/>
        <v>0</v>
      </c>
    </row>
    <row r="81" spans="1:45" ht="12.75" customHeight="1" x14ac:dyDescent="0.2">
      <c r="A81" s="112"/>
      <c r="B81" s="103"/>
      <c r="C81" s="29" t="s">
        <v>60</v>
      </c>
      <c r="D81" s="36"/>
      <c r="E81" s="17"/>
      <c r="F81" s="18"/>
      <c r="G81" s="18"/>
      <c r="H81" s="93" t="s">
        <v>95</v>
      </c>
      <c r="I81" s="17"/>
      <c r="J81" s="18"/>
      <c r="K81" s="18"/>
      <c r="L81" s="18"/>
      <c r="M81" s="17"/>
      <c r="N81" s="18"/>
      <c r="O81" s="18"/>
      <c r="P81" s="18"/>
      <c r="Q81" s="17"/>
      <c r="R81" s="93" t="s">
        <v>94</v>
      </c>
      <c r="S81" s="18"/>
      <c r="T81" s="18"/>
      <c r="U81" s="17"/>
      <c r="V81" s="18"/>
      <c r="W81" s="18"/>
      <c r="X81" s="17"/>
      <c r="Y81" s="18"/>
      <c r="Z81" s="18"/>
      <c r="AA81" s="18"/>
      <c r="AB81" s="17"/>
      <c r="AC81" s="93" t="s">
        <v>94</v>
      </c>
      <c r="AD81" s="33"/>
      <c r="AE81" s="17"/>
      <c r="AF81" s="17"/>
      <c r="AG81" s="18"/>
      <c r="AH81" s="18"/>
      <c r="AI81" s="33"/>
      <c r="AJ81" s="17"/>
      <c r="AK81" s="18"/>
      <c r="AL81" s="93" t="s">
        <v>94</v>
      </c>
      <c r="AM81" s="33"/>
      <c r="AN81" s="33"/>
      <c r="AO81" s="33"/>
      <c r="AP81" s="33"/>
      <c r="AQ81" s="30">
        <f t="shared" si="13"/>
        <v>4</v>
      </c>
      <c r="AR81" s="3">
        <f t="shared" ref="AR81:AR85" si="17">34*2</f>
        <v>68</v>
      </c>
      <c r="AS81" s="31">
        <f t="shared" si="15"/>
        <v>5.8823529411764705E-2</v>
      </c>
    </row>
    <row r="82" spans="1:45" ht="12.75" customHeight="1" x14ac:dyDescent="0.2">
      <c r="A82" s="112"/>
      <c r="B82" s="104"/>
      <c r="C82" s="29"/>
      <c r="D82" s="36"/>
      <c r="E82" s="17"/>
      <c r="F82" s="18"/>
      <c r="G82" s="18"/>
      <c r="H82" s="18"/>
      <c r="I82" s="17"/>
      <c r="J82" s="18"/>
      <c r="K82" s="18"/>
      <c r="L82" s="18"/>
      <c r="M82" s="17"/>
      <c r="N82" s="18"/>
      <c r="O82" s="18"/>
      <c r="P82" s="18"/>
      <c r="Q82" s="17"/>
      <c r="R82" s="18"/>
      <c r="S82" s="18"/>
      <c r="T82" s="18"/>
      <c r="U82" s="17"/>
      <c r="V82" s="18"/>
      <c r="W82" s="18"/>
      <c r="X82" s="17"/>
      <c r="Y82" s="18"/>
      <c r="Z82" s="18"/>
      <c r="AA82" s="18"/>
      <c r="AB82" s="17"/>
      <c r="AC82" s="18"/>
      <c r="AD82" s="33"/>
      <c r="AE82" s="17"/>
      <c r="AF82" s="17"/>
      <c r="AG82" s="18"/>
      <c r="AH82" s="18"/>
      <c r="AI82" s="33"/>
      <c r="AJ82" s="17"/>
      <c r="AK82" s="18"/>
      <c r="AL82" s="18"/>
      <c r="AM82" s="33"/>
      <c r="AN82" s="33"/>
      <c r="AO82" s="33"/>
      <c r="AP82" s="33"/>
      <c r="AQ82" s="30">
        <f t="shared" si="13"/>
        <v>4</v>
      </c>
      <c r="AR82" s="3">
        <f t="shared" si="17"/>
        <v>68</v>
      </c>
      <c r="AS82" s="31">
        <f t="shared" si="15"/>
        <v>5.8823529411764705E-2</v>
      </c>
    </row>
    <row r="83" spans="1:45" ht="12.75" customHeight="1" x14ac:dyDescent="0.2">
      <c r="A83" s="112"/>
      <c r="B83" s="122" t="s">
        <v>56</v>
      </c>
      <c r="C83" s="29" t="s">
        <v>59</v>
      </c>
      <c r="D83" s="36"/>
      <c r="E83" s="17"/>
      <c r="F83" s="18"/>
      <c r="G83" s="18"/>
      <c r="H83" s="18"/>
      <c r="I83" s="96"/>
      <c r="J83" s="18"/>
      <c r="K83" s="93" t="s">
        <v>95</v>
      </c>
      <c r="L83" s="18"/>
      <c r="M83" s="17"/>
      <c r="N83" s="18"/>
      <c r="O83" s="18"/>
      <c r="P83" s="18"/>
      <c r="Q83" s="95" t="s">
        <v>94</v>
      </c>
      <c r="R83" s="18"/>
      <c r="S83" s="18"/>
      <c r="T83" s="18"/>
      <c r="U83" s="17"/>
      <c r="V83" s="18"/>
      <c r="W83" s="18"/>
      <c r="X83" s="17"/>
      <c r="Y83" s="18"/>
      <c r="Z83" s="18"/>
      <c r="AA83" s="18"/>
      <c r="AB83" s="17"/>
      <c r="AC83" s="18"/>
      <c r="AD83" s="92" t="s">
        <v>94</v>
      </c>
      <c r="AE83" s="17"/>
      <c r="AF83" s="17"/>
      <c r="AG83" s="18"/>
      <c r="AH83" s="18"/>
      <c r="AI83" s="33"/>
      <c r="AJ83" s="17"/>
      <c r="AK83" s="93" t="s">
        <v>94</v>
      </c>
      <c r="AL83" s="18"/>
      <c r="AM83" s="33"/>
      <c r="AN83" s="33"/>
      <c r="AO83" s="33"/>
      <c r="AP83" s="33"/>
      <c r="AQ83" s="30">
        <f t="shared" si="13"/>
        <v>0</v>
      </c>
      <c r="AR83" s="3">
        <f t="shared" si="17"/>
        <v>68</v>
      </c>
      <c r="AS83" s="31">
        <f t="shared" si="15"/>
        <v>0</v>
      </c>
    </row>
    <row r="84" spans="1:45" ht="12.75" customHeight="1" x14ac:dyDescent="0.2">
      <c r="A84" s="112"/>
      <c r="B84" s="123"/>
      <c r="C84" s="29" t="s">
        <v>60</v>
      </c>
      <c r="D84" s="36"/>
      <c r="E84" s="17"/>
      <c r="F84" s="18"/>
      <c r="G84" s="18"/>
      <c r="H84" s="18"/>
      <c r="I84" s="96"/>
      <c r="J84" s="18"/>
      <c r="K84" s="93" t="s">
        <v>95</v>
      </c>
      <c r="L84" s="18"/>
      <c r="M84" s="17"/>
      <c r="N84" s="18"/>
      <c r="O84" s="18"/>
      <c r="P84" s="18"/>
      <c r="Q84" s="95" t="s">
        <v>94</v>
      </c>
      <c r="R84" s="18"/>
      <c r="S84" s="18"/>
      <c r="T84" s="18"/>
      <c r="U84" s="17"/>
      <c r="V84" s="18"/>
      <c r="W84" s="18"/>
      <c r="X84" s="17"/>
      <c r="Y84" s="18"/>
      <c r="Z84" s="18"/>
      <c r="AA84" s="18"/>
      <c r="AB84" s="17"/>
      <c r="AC84" s="18"/>
      <c r="AD84" s="92" t="s">
        <v>94</v>
      </c>
      <c r="AE84" s="17"/>
      <c r="AF84" s="17"/>
      <c r="AG84" s="18"/>
      <c r="AH84" s="18"/>
      <c r="AI84" s="33"/>
      <c r="AJ84" s="17"/>
      <c r="AK84" s="93" t="s">
        <v>94</v>
      </c>
      <c r="AL84" s="18"/>
      <c r="AM84" s="33"/>
      <c r="AN84" s="33"/>
      <c r="AO84" s="33"/>
      <c r="AP84" s="33"/>
      <c r="AQ84" s="30">
        <f t="shared" si="13"/>
        <v>4</v>
      </c>
      <c r="AR84" s="3">
        <f t="shared" si="17"/>
        <v>68</v>
      </c>
      <c r="AS84" s="31">
        <f t="shared" si="15"/>
        <v>5.8823529411764705E-2</v>
      </c>
    </row>
    <row r="85" spans="1:45" ht="12.75" customHeight="1" x14ac:dyDescent="0.2">
      <c r="A85" s="112"/>
      <c r="B85" s="124"/>
      <c r="C85" s="29"/>
      <c r="D85" s="36"/>
      <c r="E85" s="17"/>
      <c r="F85" s="18"/>
      <c r="G85" s="18"/>
      <c r="H85" s="18"/>
      <c r="I85" s="17"/>
      <c r="J85" s="18"/>
      <c r="K85" s="18"/>
      <c r="L85" s="18"/>
      <c r="M85" s="17"/>
      <c r="N85" s="18"/>
      <c r="O85" s="18"/>
      <c r="P85" s="18"/>
      <c r="Q85" s="17"/>
      <c r="R85" s="18"/>
      <c r="S85" s="18"/>
      <c r="T85" s="18"/>
      <c r="U85" s="17"/>
      <c r="V85" s="18"/>
      <c r="W85" s="18"/>
      <c r="X85" s="17"/>
      <c r="Y85" s="18"/>
      <c r="Z85" s="18"/>
      <c r="AA85" s="33"/>
      <c r="AB85" s="17"/>
      <c r="AC85" s="18"/>
      <c r="AD85" s="18"/>
      <c r="AE85" s="17"/>
      <c r="AF85" s="17"/>
      <c r="AG85" s="18"/>
      <c r="AH85" s="18"/>
      <c r="AI85" s="18"/>
      <c r="AJ85" s="33"/>
      <c r="AK85" s="18"/>
      <c r="AL85" s="18"/>
      <c r="AM85" s="33"/>
      <c r="AN85" s="33"/>
      <c r="AO85" s="33"/>
      <c r="AP85" s="33"/>
      <c r="AQ85" s="30">
        <f t="shared" si="13"/>
        <v>4</v>
      </c>
      <c r="AR85" s="3">
        <f t="shared" si="17"/>
        <v>68</v>
      </c>
      <c r="AS85" s="31">
        <f t="shared" si="15"/>
        <v>5.8823529411764705E-2</v>
      </c>
    </row>
    <row r="86" spans="1:45" ht="12.75" customHeight="1" x14ac:dyDescent="0.2">
      <c r="A86" s="112"/>
      <c r="B86" s="102" t="s">
        <v>41</v>
      </c>
      <c r="C86" s="15" t="s">
        <v>59</v>
      </c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33"/>
      <c r="AN86" s="33"/>
      <c r="AO86" s="33"/>
      <c r="AP86" s="33"/>
      <c r="AQ86" s="30">
        <f t="shared" si="13"/>
        <v>0</v>
      </c>
      <c r="AR86" s="3">
        <f>34*1</f>
        <v>34</v>
      </c>
      <c r="AS86" s="31">
        <f t="shared" si="15"/>
        <v>0</v>
      </c>
    </row>
    <row r="87" spans="1:45" ht="12.75" customHeight="1" x14ac:dyDescent="0.2">
      <c r="A87" s="112"/>
      <c r="B87" s="103"/>
      <c r="C87" s="15" t="s">
        <v>60</v>
      </c>
      <c r="D87" s="37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0">
        <f t="shared" si="13"/>
        <v>0</v>
      </c>
      <c r="AR87" s="3">
        <f t="shared" ref="AR87:AR94" si="18">34*1</f>
        <v>34</v>
      </c>
      <c r="AS87" s="31">
        <f t="shared" si="15"/>
        <v>0</v>
      </c>
    </row>
    <row r="88" spans="1:45" ht="15.75" customHeight="1" x14ac:dyDescent="0.2">
      <c r="A88" s="112"/>
      <c r="B88" s="104"/>
      <c r="C88" s="29"/>
      <c r="D88" s="32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30">
        <f t="shared" si="13"/>
        <v>0</v>
      </c>
      <c r="AR88" s="3">
        <f t="shared" si="18"/>
        <v>34</v>
      </c>
      <c r="AS88" s="31">
        <f t="shared" si="15"/>
        <v>0</v>
      </c>
    </row>
    <row r="89" spans="1:45" ht="12.75" customHeight="1" x14ac:dyDescent="0.2">
      <c r="A89" s="112"/>
      <c r="B89" s="102" t="s">
        <v>42</v>
      </c>
      <c r="C89" s="29" t="s">
        <v>59</v>
      </c>
      <c r="D89" s="32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30">
        <f t="shared" si="13"/>
        <v>0</v>
      </c>
      <c r="AR89" s="3">
        <f t="shared" si="18"/>
        <v>34</v>
      </c>
      <c r="AS89" s="31">
        <f t="shared" si="15"/>
        <v>0</v>
      </c>
    </row>
    <row r="90" spans="1:45" ht="14.25" customHeight="1" x14ac:dyDescent="0.2">
      <c r="A90" s="112"/>
      <c r="B90" s="103"/>
      <c r="C90" s="29" t="s">
        <v>60</v>
      </c>
      <c r="D90" s="36"/>
      <c r="E90" s="17"/>
      <c r="F90" s="17"/>
      <c r="G90" s="18"/>
      <c r="H90" s="17"/>
      <c r="I90" s="17"/>
      <c r="J90" s="35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33"/>
      <c r="AN90" s="33"/>
      <c r="AO90" s="33"/>
      <c r="AP90" s="33"/>
      <c r="AQ90" s="30">
        <f t="shared" si="13"/>
        <v>0</v>
      </c>
      <c r="AR90" s="3">
        <f t="shared" si="18"/>
        <v>34</v>
      </c>
      <c r="AS90" s="31">
        <f t="shared" si="15"/>
        <v>0</v>
      </c>
    </row>
    <row r="91" spans="1:45" s="2" customFormat="1" ht="11.25" customHeight="1" x14ac:dyDescent="0.2">
      <c r="A91" s="112"/>
      <c r="B91" s="104"/>
      <c r="C91" s="29"/>
      <c r="D91" s="36"/>
      <c r="E91" s="17"/>
      <c r="F91" s="17"/>
      <c r="G91" s="17"/>
      <c r="H91" s="18"/>
      <c r="I91" s="35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33"/>
      <c r="AN91" s="33"/>
      <c r="AO91" s="33"/>
      <c r="AP91" s="33"/>
      <c r="AQ91" s="30">
        <f t="shared" si="13"/>
        <v>0</v>
      </c>
      <c r="AR91" s="3">
        <f t="shared" si="18"/>
        <v>34</v>
      </c>
      <c r="AS91" s="31">
        <f t="shared" si="15"/>
        <v>0</v>
      </c>
    </row>
    <row r="92" spans="1:45" s="2" customFormat="1" ht="15" customHeight="1" x14ac:dyDescent="0.2">
      <c r="A92" s="112"/>
      <c r="B92" s="102" t="s">
        <v>43</v>
      </c>
      <c r="C92" s="29" t="s">
        <v>59</v>
      </c>
      <c r="D92" s="36"/>
      <c r="E92" s="17"/>
      <c r="F92" s="18"/>
      <c r="G92" s="18"/>
      <c r="H92" s="35"/>
      <c r="I92" s="17"/>
      <c r="J92" s="18"/>
      <c r="K92" s="18"/>
      <c r="L92" s="18"/>
      <c r="M92" s="17"/>
      <c r="N92" s="18"/>
      <c r="O92" s="18"/>
      <c r="P92" s="18"/>
      <c r="Q92" s="17"/>
      <c r="R92" s="18"/>
      <c r="S92" s="18"/>
      <c r="T92" s="18"/>
      <c r="U92" s="17"/>
      <c r="V92" s="18"/>
      <c r="W92" s="18"/>
      <c r="X92" s="17"/>
      <c r="Y92" s="18"/>
      <c r="Z92" s="18"/>
      <c r="AA92" s="18"/>
      <c r="AB92" s="17"/>
      <c r="AC92" s="18"/>
      <c r="AD92" s="18"/>
      <c r="AE92" s="17"/>
      <c r="AF92" s="17"/>
      <c r="AG92" s="18"/>
      <c r="AH92" s="18"/>
      <c r="AI92" s="18"/>
      <c r="AJ92" s="17"/>
      <c r="AK92" s="18"/>
      <c r="AL92" s="18"/>
      <c r="AM92" s="33"/>
      <c r="AN92" s="33"/>
      <c r="AO92" s="33"/>
      <c r="AP92" s="33"/>
      <c r="AQ92" s="30">
        <f t="shared" si="13"/>
        <v>0</v>
      </c>
      <c r="AR92" s="3">
        <f t="shared" si="18"/>
        <v>34</v>
      </c>
      <c r="AS92" s="31">
        <f t="shared" si="15"/>
        <v>0</v>
      </c>
    </row>
    <row r="93" spans="1:45" s="6" customFormat="1" ht="13.5" customHeight="1" x14ac:dyDescent="0.2">
      <c r="A93" s="112"/>
      <c r="B93" s="103"/>
      <c r="C93" s="29" t="s">
        <v>60</v>
      </c>
      <c r="D93" s="36"/>
      <c r="E93" s="17"/>
      <c r="F93" s="18"/>
      <c r="G93" s="35"/>
      <c r="H93" s="18"/>
      <c r="I93" s="17"/>
      <c r="J93" s="18"/>
      <c r="K93" s="18"/>
      <c r="L93" s="18"/>
      <c r="M93" s="17"/>
      <c r="N93" s="18"/>
      <c r="O93" s="18"/>
      <c r="P93" s="18"/>
      <c r="Q93" s="17"/>
      <c r="R93" s="18"/>
      <c r="S93" s="18"/>
      <c r="T93" s="18"/>
      <c r="U93" s="17"/>
      <c r="V93" s="18"/>
      <c r="W93" s="18"/>
      <c r="X93" s="17"/>
      <c r="Y93" s="18"/>
      <c r="Z93" s="18"/>
      <c r="AA93" s="18"/>
      <c r="AB93" s="17"/>
      <c r="AC93" s="18"/>
      <c r="AD93" s="18"/>
      <c r="AE93" s="17"/>
      <c r="AF93" s="17"/>
      <c r="AG93" s="18"/>
      <c r="AH93" s="18"/>
      <c r="AI93" s="18"/>
      <c r="AJ93" s="17"/>
      <c r="AK93" s="18"/>
      <c r="AL93" s="18"/>
      <c r="AM93" s="33"/>
      <c r="AN93" s="33"/>
      <c r="AO93" s="33"/>
      <c r="AP93" s="33"/>
      <c r="AQ93" s="30">
        <f t="shared" si="13"/>
        <v>0</v>
      </c>
      <c r="AR93" s="3">
        <f t="shared" si="18"/>
        <v>34</v>
      </c>
      <c r="AS93" s="31">
        <f t="shared" si="15"/>
        <v>0</v>
      </c>
    </row>
    <row r="94" spans="1:45" s="6" customFormat="1" ht="15" customHeight="1" x14ac:dyDescent="0.2">
      <c r="A94" s="112"/>
      <c r="B94" s="104"/>
      <c r="C94" s="29"/>
      <c r="D94" s="36"/>
      <c r="E94" s="17"/>
      <c r="F94" s="18"/>
      <c r="G94" s="18"/>
      <c r="H94" s="35"/>
      <c r="I94" s="18"/>
      <c r="J94" s="18"/>
      <c r="K94" s="18"/>
      <c r="L94" s="18"/>
      <c r="M94" s="17"/>
      <c r="N94" s="18"/>
      <c r="O94" s="18"/>
      <c r="P94" s="18"/>
      <c r="Q94" s="17"/>
      <c r="R94" s="18"/>
      <c r="S94" s="18"/>
      <c r="T94" s="18"/>
      <c r="U94" s="17"/>
      <c r="V94" s="18"/>
      <c r="W94" s="18"/>
      <c r="X94" s="17"/>
      <c r="Y94" s="18"/>
      <c r="Z94" s="18"/>
      <c r="AA94" s="18"/>
      <c r="AB94" s="33"/>
      <c r="AC94" s="33"/>
      <c r="AD94" s="33"/>
      <c r="AE94" s="17"/>
      <c r="AF94" s="17"/>
      <c r="AG94" s="18"/>
      <c r="AH94" s="18"/>
      <c r="AI94" s="18"/>
      <c r="AJ94" s="17"/>
      <c r="AK94" s="18"/>
      <c r="AL94" s="18"/>
      <c r="AM94" s="33"/>
      <c r="AN94" s="33"/>
      <c r="AO94" s="33"/>
      <c r="AP94" s="33"/>
      <c r="AQ94" s="30">
        <f t="shared" si="13"/>
        <v>0</v>
      </c>
      <c r="AR94" s="3">
        <f t="shared" si="18"/>
        <v>34</v>
      </c>
      <c r="AS94" s="31">
        <f t="shared" si="15"/>
        <v>0</v>
      </c>
    </row>
    <row r="95" spans="1:45" s="6" customFormat="1" ht="15" customHeight="1" x14ac:dyDescent="0.2">
      <c r="A95" s="112"/>
      <c r="B95" s="101" t="s">
        <v>55</v>
      </c>
      <c r="C95" s="29" t="s">
        <v>59</v>
      </c>
      <c r="D95" s="36"/>
      <c r="E95" s="17"/>
      <c r="F95" s="18"/>
      <c r="G95" s="18"/>
      <c r="H95" s="18"/>
      <c r="I95" s="17"/>
      <c r="J95" s="18"/>
      <c r="K95" s="18"/>
      <c r="L95" s="18"/>
      <c r="M95" s="17"/>
      <c r="N95" s="18"/>
      <c r="O95" s="18"/>
      <c r="P95" s="18"/>
      <c r="Q95" s="17"/>
      <c r="R95" s="18"/>
      <c r="S95" s="18"/>
      <c r="T95" s="18"/>
      <c r="U95" s="17"/>
      <c r="V95" s="18"/>
      <c r="W95" s="18"/>
      <c r="X95" s="17"/>
      <c r="Y95" s="18"/>
      <c r="Z95" s="18"/>
      <c r="AA95" s="18"/>
      <c r="AB95" s="18"/>
      <c r="AC95" s="18"/>
      <c r="AD95" s="17"/>
      <c r="AE95" s="17"/>
      <c r="AF95" s="17"/>
      <c r="AG95" s="17"/>
      <c r="AH95" s="33"/>
      <c r="AI95" s="33"/>
      <c r="AJ95" s="33"/>
      <c r="AK95" s="18"/>
      <c r="AL95" s="18"/>
      <c r="AM95" s="33"/>
      <c r="AN95" s="33"/>
      <c r="AO95" s="33"/>
      <c r="AP95" s="33"/>
      <c r="AQ95" s="30">
        <f t="shared" si="13"/>
        <v>0</v>
      </c>
      <c r="AR95" s="3">
        <f>34*2</f>
        <v>68</v>
      </c>
      <c r="AS95" s="31">
        <f t="shared" si="15"/>
        <v>0</v>
      </c>
    </row>
    <row r="96" spans="1:45" s="6" customFormat="1" ht="15" customHeight="1" x14ac:dyDescent="0.2">
      <c r="A96" s="112"/>
      <c r="B96" s="101"/>
      <c r="C96" s="29" t="s">
        <v>60</v>
      </c>
      <c r="D96" s="36"/>
      <c r="E96" s="17"/>
      <c r="F96" s="18"/>
      <c r="G96" s="18"/>
      <c r="H96" s="18"/>
      <c r="I96" s="17"/>
      <c r="J96" s="18"/>
      <c r="K96" s="18"/>
      <c r="L96" s="18"/>
      <c r="M96" s="17"/>
      <c r="N96" s="18"/>
      <c r="O96" s="18"/>
      <c r="P96" s="18"/>
      <c r="Q96" s="17"/>
      <c r="R96" s="18"/>
      <c r="S96" s="18"/>
      <c r="T96" s="18"/>
      <c r="U96" s="17"/>
      <c r="V96" s="18"/>
      <c r="W96" s="18"/>
      <c r="X96" s="17"/>
      <c r="Y96" s="18"/>
      <c r="Z96" s="18"/>
      <c r="AA96" s="18"/>
      <c r="AB96" s="18"/>
      <c r="AC96" s="18"/>
      <c r="AD96" s="17"/>
      <c r="AE96" s="17"/>
      <c r="AF96" s="17"/>
      <c r="AG96" s="17"/>
      <c r="AH96" s="33"/>
      <c r="AI96" s="33"/>
      <c r="AJ96" s="33"/>
      <c r="AK96" s="18"/>
      <c r="AL96" s="18"/>
      <c r="AM96" s="33"/>
      <c r="AN96" s="33"/>
      <c r="AO96" s="33"/>
      <c r="AP96" s="33"/>
      <c r="AQ96" s="30">
        <f t="shared" si="13"/>
        <v>0</v>
      </c>
      <c r="AR96" s="3">
        <f t="shared" ref="AR96:AR97" si="19">34*2</f>
        <v>68</v>
      </c>
      <c r="AS96" s="31">
        <f t="shared" si="15"/>
        <v>0</v>
      </c>
    </row>
    <row r="97" spans="1:45" s="6" customFormat="1" ht="15" customHeight="1" x14ac:dyDescent="0.2">
      <c r="A97" s="112"/>
      <c r="B97" s="101"/>
      <c r="C97" s="57"/>
      <c r="D97" s="57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6"/>
      <c r="AN97" s="56"/>
      <c r="AO97" s="56"/>
      <c r="AP97" s="56"/>
      <c r="AQ97" s="30">
        <f t="shared" si="13"/>
        <v>0</v>
      </c>
      <c r="AR97" s="3">
        <f t="shared" si="19"/>
        <v>68</v>
      </c>
      <c r="AS97" s="31">
        <f t="shared" si="15"/>
        <v>0</v>
      </c>
    </row>
    <row r="98" spans="1:45" s="6" customFormat="1" ht="20.25" customHeight="1" x14ac:dyDescent="0.2">
      <c r="A98" s="56"/>
      <c r="B98" s="57"/>
      <c r="C98" s="89"/>
      <c r="D98" s="89"/>
      <c r="E98" s="119" t="s">
        <v>40</v>
      </c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1"/>
      <c r="AQ98" s="56"/>
      <c r="AR98" s="56"/>
      <c r="AS98" s="56"/>
    </row>
    <row r="99" spans="1:45" s="39" customFormat="1" ht="123" customHeight="1" x14ac:dyDescent="0.2">
      <c r="A99" s="89" t="s">
        <v>24</v>
      </c>
      <c r="B99" s="89"/>
      <c r="C99" s="102" t="s">
        <v>49</v>
      </c>
      <c r="D99" s="14" t="s">
        <v>18</v>
      </c>
      <c r="E99" s="101" t="s">
        <v>1</v>
      </c>
      <c r="F99" s="101"/>
      <c r="G99" s="101"/>
      <c r="H99" s="101"/>
      <c r="I99" s="101" t="s">
        <v>2</v>
      </c>
      <c r="J99" s="101"/>
      <c r="K99" s="101"/>
      <c r="L99" s="101"/>
      <c r="M99" s="101" t="s">
        <v>3</v>
      </c>
      <c r="N99" s="101"/>
      <c r="O99" s="101"/>
      <c r="P99" s="101"/>
      <c r="Q99" s="101" t="s">
        <v>4</v>
      </c>
      <c r="R99" s="101"/>
      <c r="S99" s="101"/>
      <c r="T99" s="101"/>
      <c r="U99" s="101" t="s">
        <v>5</v>
      </c>
      <c r="V99" s="101"/>
      <c r="W99" s="101"/>
      <c r="X99" s="101" t="s">
        <v>6</v>
      </c>
      <c r="Y99" s="101"/>
      <c r="Z99" s="101"/>
      <c r="AA99" s="101"/>
      <c r="AB99" s="101" t="s">
        <v>7</v>
      </c>
      <c r="AC99" s="101"/>
      <c r="AD99" s="101"/>
      <c r="AE99" s="101" t="s">
        <v>8</v>
      </c>
      <c r="AF99" s="101"/>
      <c r="AG99" s="101"/>
      <c r="AH99" s="101"/>
      <c r="AI99" s="101"/>
      <c r="AJ99" s="101" t="s">
        <v>9</v>
      </c>
      <c r="AK99" s="101"/>
      <c r="AL99" s="101"/>
      <c r="AM99" s="101" t="s">
        <v>10</v>
      </c>
      <c r="AN99" s="101"/>
      <c r="AO99" s="101"/>
      <c r="AP99" s="101"/>
      <c r="AQ99" s="116" t="s">
        <v>20</v>
      </c>
      <c r="AR99" s="116" t="s">
        <v>22</v>
      </c>
      <c r="AS99" s="143" t="s">
        <v>21</v>
      </c>
    </row>
    <row r="100" spans="1:45" s="39" customFormat="1" x14ac:dyDescent="0.2">
      <c r="A100" s="144" t="s">
        <v>0</v>
      </c>
      <c r="B100" s="145"/>
      <c r="C100" s="104"/>
      <c r="D100" s="14" t="s">
        <v>19</v>
      </c>
      <c r="E100" s="5">
        <v>1</v>
      </c>
      <c r="F100" s="5">
        <v>2</v>
      </c>
      <c r="G100" s="5">
        <v>3</v>
      </c>
      <c r="H100" s="5">
        <v>4</v>
      </c>
      <c r="I100" s="5">
        <v>5</v>
      </c>
      <c r="J100" s="5">
        <v>6</v>
      </c>
      <c r="K100" s="5">
        <v>7</v>
      </c>
      <c r="L100" s="5">
        <v>8</v>
      </c>
      <c r="M100" s="5">
        <v>9</v>
      </c>
      <c r="N100" s="5">
        <v>10</v>
      </c>
      <c r="O100" s="5">
        <v>11</v>
      </c>
      <c r="P100" s="5">
        <v>12</v>
      </c>
      <c r="Q100" s="5">
        <v>13</v>
      </c>
      <c r="R100" s="5">
        <v>14</v>
      </c>
      <c r="S100" s="5">
        <v>15</v>
      </c>
      <c r="T100" s="5">
        <v>16</v>
      </c>
      <c r="U100" s="5">
        <v>17</v>
      </c>
      <c r="V100" s="5">
        <v>18</v>
      </c>
      <c r="W100" s="5">
        <v>19</v>
      </c>
      <c r="X100" s="5">
        <v>20</v>
      </c>
      <c r="Y100" s="5">
        <v>21</v>
      </c>
      <c r="Z100" s="5">
        <v>22</v>
      </c>
      <c r="AA100" s="5">
        <v>23</v>
      </c>
      <c r="AB100" s="5">
        <v>24</v>
      </c>
      <c r="AC100" s="5">
        <v>25</v>
      </c>
      <c r="AD100" s="5">
        <v>26</v>
      </c>
      <c r="AE100" s="5">
        <v>27</v>
      </c>
      <c r="AF100" s="5">
        <v>28</v>
      </c>
      <c r="AG100" s="5">
        <v>29</v>
      </c>
      <c r="AH100" s="5">
        <v>30</v>
      </c>
      <c r="AI100" s="5">
        <v>31</v>
      </c>
      <c r="AJ100" s="5">
        <v>32</v>
      </c>
      <c r="AK100" s="5">
        <v>33</v>
      </c>
      <c r="AL100" s="5">
        <v>34</v>
      </c>
      <c r="AM100" s="5">
        <v>35</v>
      </c>
      <c r="AN100" s="5">
        <v>36</v>
      </c>
      <c r="AO100" s="5">
        <v>37</v>
      </c>
      <c r="AP100" s="5">
        <v>38</v>
      </c>
      <c r="AQ100" s="116"/>
      <c r="AR100" s="116"/>
      <c r="AS100" s="143"/>
    </row>
    <row r="101" spans="1:45" s="39" customFormat="1" ht="25.5" x14ac:dyDescent="0.2">
      <c r="A101" s="146"/>
      <c r="B101" s="147"/>
      <c r="C101" s="29" t="s">
        <v>61</v>
      </c>
      <c r="D101" s="16"/>
      <c r="E101" s="4"/>
      <c r="F101" s="18"/>
      <c r="G101" s="93" t="s">
        <v>95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93" t="s">
        <v>94</v>
      </c>
      <c r="T101" s="18"/>
      <c r="U101" s="18"/>
      <c r="V101" s="18"/>
      <c r="W101" s="18"/>
      <c r="X101" s="18"/>
      <c r="Y101" s="18"/>
      <c r="Z101" s="18"/>
      <c r="AA101" s="18"/>
      <c r="AB101" s="93" t="s">
        <v>94</v>
      </c>
      <c r="AC101" s="18"/>
      <c r="AD101" s="18"/>
      <c r="AE101" s="18"/>
      <c r="AF101" s="18"/>
      <c r="AG101" s="18"/>
      <c r="AH101" s="18"/>
      <c r="AI101" s="98" t="s">
        <v>103</v>
      </c>
      <c r="AJ101" s="18"/>
      <c r="AK101" s="18"/>
      <c r="AL101" s="18"/>
      <c r="AM101" s="34"/>
      <c r="AN101" s="7"/>
      <c r="AO101" s="7"/>
      <c r="AP101" s="7"/>
      <c r="AQ101" s="116"/>
      <c r="AR101" s="116"/>
      <c r="AS101" s="143"/>
    </row>
    <row r="102" spans="1:45" ht="12.75" customHeight="1" x14ac:dyDescent="0.2">
      <c r="A102" s="117" t="s">
        <v>25</v>
      </c>
      <c r="B102" s="102" t="s">
        <v>13</v>
      </c>
      <c r="C102" s="29" t="s">
        <v>62</v>
      </c>
      <c r="D102" s="16"/>
      <c r="E102" s="4"/>
      <c r="F102" s="18"/>
      <c r="G102" s="93" t="s">
        <v>95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93" t="s">
        <v>94</v>
      </c>
      <c r="T102" s="18"/>
      <c r="U102" s="18"/>
      <c r="V102" s="18"/>
      <c r="W102" s="18"/>
      <c r="X102" s="18"/>
      <c r="Y102" s="18"/>
      <c r="Z102" s="18"/>
      <c r="AA102" s="18"/>
      <c r="AB102" s="93" t="s">
        <v>94</v>
      </c>
      <c r="AC102" s="18"/>
      <c r="AD102" s="18"/>
      <c r="AE102" s="18"/>
      <c r="AF102" s="18"/>
      <c r="AG102" s="18"/>
      <c r="AH102" s="18"/>
      <c r="AI102" s="98" t="s">
        <v>103</v>
      </c>
      <c r="AJ102" s="18"/>
      <c r="AK102" s="18"/>
      <c r="AL102" s="18"/>
      <c r="AM102" s="34"/>
      <c r="AN102" s="7"/>
      <c r="AO102" s="7"/>
      <c r="AP102" s="7"/>
      <c r="AQ102" s="7">
        <v>2</v>
      </c>
      <c r="AR102" s="41">
        <v>170</v>
      </c>
      <c r="AS102" s="8">
        <f t="shared" ref="AS102:AS131" si="20">AQ102/AR102</f>
        <v>1.1764705882352941E-2</v>
      </c>
    </row>
    <row r="103" spans="1:45" ht="12.75" customHeight="1" x14ac:dyDescent="0.2">
      <c r="A103" s="117"/>
      <c r="B103" s="103"/>
      <c r="C103" s="29"/>
      <c r="D103" s="16"/>
      <c r="E103" s="4"/>
      <c r="F103" s="18"/>
      <c r="G103" s="97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9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34"/>
      <c r="AN103" s="7"/>
      <c r="AO103" s="7"/>
      <c r="AP103" s="7"/>
      <c r="AQ103" s="7">
        <v>2</v>
      </c>
      <c r="AR103" s="41">
        <f t="shared" ref="AR103:AR104" si="21">34*5</f>
        <v>170</v>
      </c>
      <c r="AS103" s="8">
        <f t="shared" si="20"/>
        <v>1.1764705882352941E-2</v>
      </c>
    </row>
    <row r="104" spans="1:45" ht="12.75" customHeight="1" x14ac:dyDescent="0.2">
      <c r="A104" s="117"/>
      <c r="B104" s="104"/>
      <c r="C104" s="15"/>
      <c r="D104" s="16"/>
      <c r="E104" s="4"/>
      <c r="F104" s="18"/>
      <c r="G104" s="97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97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34"/>
      <c r="AN104" s="7"/>
      <c r="AO104" s="7"/>
      <c r="AP104" s="7"/>
      <c r="AQ104" s="7">
        <f t="shared" ref="AQ104:AQ131" si="22">SUM(E103:AP103)</f>
        <v>0</v>
      </c>
      <c r="AR104" s="41">
        <f t="shared" si="21"/>
        <v>170</v>
      </c>
      <c r="AS104" s="8">
        <f t="shared" si="20"/>
        <v>0</v>
      </c>
    </row>
    <row r="105" spans="1:45" ht="12.75" customHeight="1" x14ac:dyDescent="0.2">
      <c r="A105" s="117"/>
      <c r="B105" s="102" t="s">
        <v>11</v>
      </c>
      <c r="C105" s="29" t="s">
        <v>61</v>
      </c>
      <c r="D105" s="16"/>
      <c r="E105" s="4"/>
      <c r="F105" s="18"/>
      <c r="G105" s="18"/>
      <c r="H105" s="93" t="s">
        <v>95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93" t="s">
        <v>94</v>
      </c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93" t="s">
        <v>94</v>
      </c>
      <c r="AD105" s="18"/>
      <c r="AE105" s="18"/>
      <c r="AF105" s="18"/>
      <c r="AG105" s="18"/>
      <c r="AH105" s="18"/>
      <c r="AI105" s="18"/>
      <c r="AJ105" s="98" t="s">
        <v>103</v>
      </c>
      <c r="AK105" s="18"/>
      <c r="AL105" s="18"/>
      <c r="AM105" s="34"/>
      <c r="AN105" s="7"/>
      <c r="AO105" s="7"/>
      <c r="AP105" s="7"/>
      <c r="AQ105" s="7">
        <v>0</v>
      </c>
      <c r="AR105" s="41">
        <v>170</v>
      </c>
      <c r="AS105" s="8">
        <f t="shared" si="20"/>
        <v>0</v>
      </c>
    </row>
    <row r="106" spans="1:45" ht="12.75" customHeight="1" x14ac:dyDescent="0.2">
      <c r="A106" s="117"/>
      <c r="B106" s="103"/>
      <c r="C106" s="29" t="s">
        <v>62</v>
      </c>
      <c r="D106" s="13"/>
      <c r="E106" s="4"/>
      <c r="F106" s="18"/>
      <c r="G106" s="18"/>
      <c r="H106" s="93" t="s">
        <v>95</v>
      </c>
      <c r="I106" s="18"/>
      <c r="J106" s="18"/>
      <c r="K106" s="18"/>
      <c r="L106" s="18"/>
      <c r="M106" s="18"/>
      <c r="N106" s="18"/>
      <c r="O106" s="18"/>
      <c r="P106" s="18"/>
      <c r="Q106" s="18"/>
      <c r="R106" s="93" t="s">
        <v>94</v>
      </c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93" t="s">
        <v>94</v>
      </c>
      <c r="AD106" s="18"/>
      <c r="AE106" s="18"/>
      <c r="AF106" s="18"/>
      <c r="AG106" s="18"/>
      <c r="AH106" s="18"/>
      <c r="AI106" s="18"/>
      <c r="AJ106" s="98" t="s">
        <v>103</v>
      </c>
      <c r="AK106" s="18"/>
      <c r="AL106" s="18"/>
      <c r="AM106" s="34"/>
      <c r="AN106" s="7"/>
      <c r="AO106" s="7"/>
      <c r="AP106" s="7"/>
      <c r="AQ106" s="7">
        <v>2</v>
      </c>
      <c r="AR106" s="41">
        <f t="shared" ref="AR106:AR110" si="23">34*4</f>
        <v>136</v>
      </c>
      <c r="AS106" s="8">
        <f t="shared" si="20"/>
        <v>1.4705882352941176E-2</v>
      </c>
    </row>
    <row r="107" spans="1:45" x14ac:dyDescent="0.2">
      <c r="A107" s="117"/>
      <c r="B107" s="104"/>
      <c r="C107" s="15"/>
      <c r="D107" s="16"/>
      <c r="E107" s="4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34"/>
      <c r="AN107" s="7"/>
      <c r="AO107" s="7"/>
      <c r="AP107" s="7"/>
      <c r="AQ107" s="7">
        <v>2</v>
      </c>
      <c r="AR107" s="41">
        <f t="shared" si="23"/>
        <v>136</v>
      </c>
      <c r="AS107" s="8">
        <f t="shared" si="20"/>
        <v>1.4705882352941176E-2</v>
      </c>
    </row>
    <row r="108" spans="1:45" ht="12.75" customHeight="1" x14ac:dyDescent="0.2">
      <c r="A108" s="117"/>
      <c r="B108" s="102" t="s">
        <v>16</v>
      </c>
      <c r="C108" s="29" t="s">
        <v>61</v>
      </c>
      <c r="D108" s="16"/>
      <c r="E108" s="4"/>
      <c r="F108" s="18"/>
      <c r="G108" s="93" t="s">
        <v>95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93" t="s">
        <v>94</v>
      </c>
      <c r="T108" s="18"/>
      <c r="U108" s="18"/>
      <c r="V108" s="18"/>
      <c r="W108" s="18"/>
      <c r="X108" s="18"/>
      <c r="Y108" s="18"/>
      <c r="Z108" s="18"/>
      <c r="AA108" s="18"/>
      <c r="AB108" s="18"/>
      <c r="AC108" s="93" t="s">
        <v>94</v>
      </c>
      <c r="AD108" s="18"/>
      <c r="AE108" s="18"/>
      <c r="AF108" s="18"/>
      <c r="AG108" s="18"/>
      <c r="AH108" s="18"/>
      <c r="AI108" s="34"/>
      <c r="AJ108" s="34"/>
      <c r="AK108" s="98" t="s">
        <v>103</v>
      </c>
      <c r="AL108" s="18"/>
      <c r="AM108" s="34"/>
      <c r="AN108" s="7"/>
      <c r="AO108" s="7"/>
      <c r="AP108" s="7"/>
      <c r="AQ108" s="7">
        <v>2</v>
      </c>
      <c r="AR108" s="41">
        <f>34*4</f>
        <v>136</v>
      </c>
      <c r="AS108" s="8">
        <f>AQ108/AR108</f>
        <v>1.4705882352941176E-2</v>
      </c>
    </row>
    <row r="109" spans="1:45" ht="12.75" customHeight="1" x14ac:dyDescent="0.2">
      <c r="A109" s="117"/>
      <c r="B109" s="103"/>
      <c r="C109" s="29" t="s">
        <v>62</v>
      </c>
      <c r="D109" s="16"/>
      <c r="E109" s="4"/>
      <c r="F109" s="18"/>
      <c r="G109" s="93" t="s">
        <v>95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93" t="s">
        <v>94</v>
      </c>
      <c r="T109" s="18"/>
      <c r="U109" s="18"/>
      <c r="V109" s="18"/>
      <c r="W109" s="18"/>
      <c r="X109" s="18"/>
      <c r="Y109" s="18"/>
      <c r="Z109" s="18"/>
      <c r="AA109" s="18"/>
      <c r="AB109" s="18"/>
      <c r="AC109" s="93" t="s">
        <v>94</v>
      </c>
      <c r="AD109" s="18"/>
      <c r="AE109" s="18"/>
      <c r="AF109" s="18"/>
      <c r="AG109" s="18"/>
      <c r="AH109" s="18"/>
      <c r="AI109" s="34"/>
      <c r="AJ109" s="34"/>
      <c r="AK109" s="98" t="s">
        <v>103</v>
      </c>
      <c r="AL109" s="18"/>
      <c r="AM109" s="34"/>
      <c r="AN109" s="7"/>
      <c r="AO109" s="7"/>
      <c r="AP109" s="7"/>
      <c r="AQ109" s="7">
        <v>2</v>
      </c>
      <c r="AR109" s="41">
        <f t="shared" si="23"/>
        <v>136</v>
      </c>
      <c r="AS109" s="8">
        <f t="shared" si="20"/>
        <v>1.4705882352941176E-2</v>
      </c>
    </row>
    <row r="110" spans="1:45" x14ac:dyDescent="0.2">
      <c r="A110" s="117"/>
      <c r="B110" s="103"/>
      <c r="C110" s="29"/>
      <c r="D110" s="16"/>
      <c r="E110" s="4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34"/>
      <c r="AJ110" s="34"/>
      <c r="AK110" s="18"/>
      <c r="AL110" s="18"/>
      <c r="AM110" s="34"/>
      <c r="AN110" s="7"/>
      <c r="AO110" s="7"/>
      <c r="AP110" s="7"/>
      <c r="AQ110" s="7">
        <f t="shared" si="22"/>
        <v>0</v>
      </c>
      <c r="AR110" s="41">
        <f t="shared" si="23"/>
        <v>136</v>
      </c>
      <c r="AS110" s="8">
        <f t="shared" si="20"/>
        <v>0</v>
      </c>
    </row>
    <row r="111" spans="1:45" ht="12.75" customHeight="1" x14ac:dyDescent="0.2">
      <c r="A111" s="117"/>
      <c r="B111" s="101" t="s">
        <v>17</v>
      </c>
      <c r="C111" s="29" t="s">
        <v>61</v>
      </c>
      <c r="D111" s="16"/>
      <c r="E111" s="4"/>
      <c r="F111" s="18"/>
      <c r="G111" s="18"/>
      <c r="H111" s="93" t="s">
        <v>95</v>
      </c>
      <c r="I111" s="18"/>
      <c r="J111" s="18"/>
      <c r="K111" s="18"/>
      <c r="L111" s="18"/>
      <c r="M111" s="18"/>
      <c r="N111" s="18"/>
      <c r="O111" s="18"/>
      <c r="P111" s="18"/>
      <c r="Q111" s="18"/>
      <c r="R111" s="93" t="s">
        <v>94</v>
      </c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93" t="s">
        <v>94</v>
      </c>
      <c r="AE111" s="18"/>
      <c r="AF111" s="18"/>
      <c r="AG111" s="18"/>
      <c r="AH111" s="18"/>
      <c r="AI111" s="34"/>
      <c r="AJ111" s="34"/>
      <c r="AK111" s="98" t="s">
        <v>103</v>
      </c>
      <c r="AL111" s="18"/>
      <c r="AM111" s="34"/>
      <c r="AN111" s="7"/>
      <c r="AO111" s="7"/>
      <c r="AP111" s="7"/>
      <c r="AQ111" s="7">
        <v>2</v>
      </c>
      <c r="AR111" s="41">
        <f>34*2</f>
        <v>68</v>
      </c>
      <c r="AS111" s="8">
        <f t="shared" si="20"/>
        <v>2.9411764705882353E-2</v>
      </c>
    </row>
    <row r="112" spans="1:45" ht="12.75" customHeight="1" x14ac:dyDescent="0.2">
      <c r="A112" s="117"/>
      <c r="B112" s="101"/>
      <c r="C112" s="29" t="s">
        <v>62</v>
      </c>
      <c r="D112" s="16"/>
      <c r="E112" s="4"/>
      <c r="F112" s="18"/>
      <c r="G112" s="18"/>
      <c r="H112" s="93" t="s">
        <v>95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93" t="s">
        <v>94</v>
      </c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93" t="s">
        <v>94</v>
      </c>
      <c r="AE112" s="18"/>
      <c r="AF112" s="18"/>
      <c r="AG112" s="18"/>
      <c r="AH112" s="18"/>
      <c r="AI112" s="34"/>
      <c r="AJ112" s="34"/>
      <c r="AK112" s="98" t="s">
        <v>103</v>
      </c>
      <c r="AL112" s="18"/>
      <c r="AM112" s="34"/>
      <c r="AN112" s="7"/>
      <c r="AO112" s="7"/>
      <c r="AP112" s="7"/>
      <c r="AQ112" s="7">
        <v>2</v>
      </c>
      <c r="AR112" s="41">
        <f t="shared" ref="AR112:AR116" si="24">34*2</f>
        <v>68</v>
      </c>
      <c r="AS112" s="8">
        <f t="shared" si="20"/>
        <v>2.9411764705882353E-2</v>
      </c>
    </row>
    <row r="113" spans="1:45" x14ac:dyDescent="0.2">
      <c r="A113" s="117"/>
      <c r="B113" s="101"/>
      <c r="C113" s="29"/>
      <c r="D113" s="13"/>
      <c r="E113" s="4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34"/>
      <c r="AJ113" s="34"/>
      <c r="AK113" s="18"/>
      <c r="AL113" s="18"/>
      <c r="AM113" s="34"/>
      <c r="AN113" s="7"/>
      <c r="AO113" s="7"/>
      <c r="AP113" s="7"/>
      <c r="AQ113" s="7">
        <f t="shared" si="22"/>
        <v>0</v>
      </c>
      <c r="AR113" s="41">
        <f t="shared" si="24"/>
        <v>68</v>
      </c>
      <c r="AS113" s="8">
        <f t="shared" si="20"/>
        <v>0</v>
      </c>
    </row>
    <row r="114" spans="1:45" x14ac:dyDescent="0.2">
      <c r="A114" s="117"/>
      <c r="B114" s="101" t="s">
        <v>56</v>
      </c>
      <c r="C114" s="29" t="s">
        <v>61</v>
      </c>
      <c r="D114" s="16"/>
      <c r="E114" s="4"/>
      <c r="F114" s="18"/>
      <c r="G114" s="18"/>
      <c r="H114" s="18"/>
      <c r="I114" s="97"/>
      <c r="J114" s="18"/>
      <c r="K114" s="93" t="s">
        <v>95</v>
      </c>
      <c r="L114" s="18"/>
      <c r="M114" s="18"/>
      <c r="N114" s="18"/>
      <c r="O114" s="18"/>
      <c r="P114" s="18"/>
      <c r="Q114" s="93" t="s">
        <v>94</v>
      </c>
      <c r="R114" s="18"/>
      <c r="S114" s="18"/>
      <c r="T114" s="33"/>
      <c r="U114" s="18"/>
      <c r="V114" s="18"/>
      <c r="W114" s="18"/>
      <c r="X114" s="18"/>
      <c r="Y114" s="18"/>
      <c r="Z114" s="18"/>
      <c r="AA114" s="18"/>
      <c r="AB114" s="18"/>
      <c r="AC114" s="18"/>
      <c r="AD114" s="93" t="s">
        <v>94</v>
      </c>
      <c r="AE114" s="18"/>
      <c r="AF114" s="18"/>
      <c r="AG114" s="18"/>
      <c r="AH114" s="18"/>
      <c r="AI114" s="34"/>
      <c r="AJ114" s="34"/>
      <c r="AK114" s="18"/>
      <c r="AL114" s="18"/>
      <c r="AM114" s="34"/>
      <c r="AN114" s="7"/>
      <c r="AO114" s="7"/>
      <c r="AP114" s="7"/>
      <c r="AQ114" s="7">
        <v>2</v>
      </c>
      <c r="AR114" s="41">
        <f>34*2</f>
        <v>68</v>
      </c>
      <c r="AS114" s="8">
        <f t="shared" si="20"/>
        <v>2.9411764705882353E-2</v>
      </c>
    </row>
    <row r="115" spans="1:45" ht="12.75" customHeight="1" x14ac:dyDescent="0.2">
      <c r="A115" s="117"/>
      <c r="B115" s="101"/>
      <c r="C115" s="29" t="s">
        <v>62</v>
      </c>
      <c r="D115" s="16"/>
      <c r="E115" s="4"/>
      <c r="F115" s="18"/>
      <c r="G115" s="18"/>
      <c r="H115" s="18"/>
      <c r="I115" s="97"/>
      <c r="J115" s="18"/>
      <c r="K115" s="93" t="s">
        <v>95</v>
      </c>
      <c r="L115" s="18"/>
      <c r="M115" s="18"/>
      <c r="N115" s="18"/>
      <c r="O115" s="18"/>
      <c r="P115" s="18"/>
      <c r="Q115" s="93" t="s">
        <v>94</v>
      </c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93" t="s">
        <v>94</v>
      </c>
      <c r="AE115" s="18"/>
      <c r="AF115" s="18"/>
      <c r="AG115" s="33"/>
      <c r="AH115" s="18"/>
      <c r="AI115" s="18"/>
      <c r="AJ115" s="34"/>
      <c r="AK115" s="18"/>
      <c r="AL115" s="18"/>
      <c r="AM115" s="34"/>
      <c r="AN115" s="7"/>
      <c r="AO115" s="7"/>
      <c r="AP115" s="7"/>
      <c r="AQ115" s="7">
        <v>2</v>
      </c>
      <c r="AR115" s="41">
        <f t="shared" si="24"/>
        <v>68</v>
      </c>
      <c r="AS115" s="8">
        <f t="shared" si="20"/>
        <v>2.9411764705882353E-2</v>
      </c>
    </row>
    <row r="116" spans="1:45" ht="12.75" customHeight="1" x14ac:dyDescent="0.2">
      <c r="A116" s="117"/>
      <c r="B116" s="101"/>
      <c r="C116" s="29"/>
      <c r="D116" s="16"/>
      <c r="E116" s="4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33"/>
      <c r="AK116" s="18"/>
      <c r="AL116" s="18"/>
      <c r="AM116" s="34"/>
      <c r="AN116" s="7"/>
      <c r="AO116" s="7"/>
      <c r="AP116" s="7"/>
      <c r="AQ116" s="7">
        <f t="shared" si="22"/>
        <v>0</v>
      </c>
      <c r="AR116" s="41">
        <f t="shared" si="24"/>
        <v>68</v>
      </c>
      <c r="AS116" s="8">
        <f t="shared" si="20"/>
        <v>0</v>
      </c>
    </row>
    <row r="117" spans="1:45" ht="12.75" customHeight="1" x14ac:dyDescent="0.2">
      <c r="A117" s="117"/>
      <c r="B117" s="101" t="s">
        <v>63</v>
      </c>
      <c r="C117" s="29" t="s">
        <v>61</v>
      </c>
      <c r="D117" s="16"/>
      <c r="E117" s="4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33"/>
      <c r="AJ117" s="18"/>
      <c r="AK117" s="18"/>
      <c r="AL117" s="18"/>
      <c r="AM117" s="34"/>
      <c r="AN117" s="7"/>
      <c r="AO117" s="7"/>
      <c r="AP117" s="7"/>
      <c r="AQ117" s="7">
        <f t="shared" si="22"/>
        <v>0</v>
      </c>
      <c r="AR117" s="3">
        <f>34*1</f>
        <v>34</v>
      </c>
      <c r="AS117" s="8">
        <f t="shared" si="20"/>
        <v>0</v>
      </c>
    </row>
    <row r="118" spans="1:45" ht="12.75" customHeight="1" x14ac:dyDescent="0.2">
      <c r="A118" s="117"/>
      <c r="B118" s="101"/>
      <c r="C118" s="29" t="s">
        <v>62</v>
      </c>
      <c r="D118" s="13"/>
      <c r="E118" s="4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33"/>
      <c r="AJ118" s="18"/>
      <c r="AK118" s="18"/>
      <c r="AL118" s="18"/>
      <c r="AM118" s="34"/>
      <c r="AN118" s="7"/>
      <c r="AO118" s="7"/>
      <c r="AP118" s="7"/>
      <c r="AQ118" s="7">
        <f t="shared" si="22"/>
        <v>0</v>
      </c>
      <c r="AR118" s="3">
        <f t="shared" ref="AR118:AR128" si="25">34*1</f>
        <v>34</v>
      </c>
      <c r="AS118" s="8">
        <f t="shared" si="20"/>
        <v>0</v>
      </c>
    </row>
    <row r="119" spans="1:45" ht="12.75" customHeight="1" x14ac:dyDescent="0.2">
      <c r="A119" s="117"/>
      <c r="B119" s="101"/>
      <c r="C119" s="29"/>
      <c r="D119" s="13"/>
      <c r="E119" s="4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33"/>
      <c r="AJ119" s="18"/>
      <c r="AK119" s="18"/>
      <c r="AL119" s="18"/>
      <c r="AM119" s="34"/>
      <c r="AN119" s="7"/>
      <c r="AO119" s="7"/>
      <c r="AP119" s="7"/>
      <c r="AQ119" s="7">
        <f t="shared" si="22"/>
        <v>0</v>
      </c>
      <c r="AR119" s="3">
        <f t="shared" si="25"/>
        <v>34</v>
      </c>
      <c r="AS119" s="8">
        <f t="shared" si="20"/>
        <v>0</v>
      </c>
    </row>
    <row r="120" spans="1:45" ht="12.75" customHeight="1" x14ac:dyDescent="0.2">
      <c r="A120" s="117"/>
      <c r="B120" s="101" t="s">
        <v>41</v>
      </c>
      <c r="C120" s="29" t="s">
        <v>61</v>
      </c>
      <c r="D120" s="13"/>
      <c r="E120" s="4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33"/>
      <c r="AJ120" s="18"/>
      <c r="AK120" s="18"/>
      <c r="AL120" s="18"/>
      <c r="AM120" s="34"/>
      <c r="AN120" s="7"/>
      <c r="AO120" s="7"/>
      <c r="AP120" s="7"/>
      <c r="AQ120" s="7">
        <f t="shared" si="22"/>
        <v>0</v>
      </c>
      <c r="AR120" s="3">
        <f t="shared" si="25"/>
        <v>34</v>
      </c>
      <c r="AS120" s="8">
        <f t="shared" si="20"/>
        <v>0</v>
      </c>
    </row>
    <row r="121" spans="1:45" ht="12.75" customHeight="1" x14ac:dyDescent="0.2">
      <c r="A121" s="117"/>
      <c r="B121" s="101"/>
      <c r="C121" s="29" t="s">
        <v>62</v>
      </c>
      <c r="D121" s="13"/>
      <c r="E121" s="4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33"/>
      <c r="AJ121" s="18"/>
      <c r="AK121" s="18"/>
      <c r="AL121" s="18"/>
      <c r="AM121" s="34"/>
      <c r="AN121" s="7"/>
      <c r="AO121" s="7"/>
      <c r="AP121" s="7"/>
      <c r="AQ121" s="7">
        <f t="shared" si="22"/>
        <v>0</v>
      </c>
      <c r="AR121" s="3">
        <f t="shared" si="25"/>
        <v>34</v>
      </c>
      <c r="AS121" s="8">
        <f t="shared" si="20"/>
        <v>0</v>
      </c>
    </row>
    <row r="122" spans="1:45" ht="12.75" customHeight="1" x14ac:dyDescent="0.2">
      <c r="A122" s="117"/>
      <c r="B122" s="101"/>
      <c r="C122" s="29"/>
      <c r="D122" s="13"/>
      <c r="E122" s="4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33"/>
      <c r="AJ122" s="18"/>
      <c r="AK122" s="18"/>
      <c r="AL122" s="18"/>
      <c r="AM122" s="34"/>
      <c r="AN122" s="7"/>
      <c r="AO122" s="7"/>
      <c r="AP122" s="7"/>
      <c r="AQ122" s="7">
        <f t="shared" si="22"/>
        <v>0</v>
      </c>
      <c r="AR122" s="3">
        <f t="shared" si="25"/>
        <v>34</v>
      </c>
      <c r="AS122" s="8">
        <f t="shared" si="20"/>
        <v>0</v>
      </c>
    </row>
    <row r="123" spans="1:45" ht="12.75" customHeight="1" x14ac:dyDescent="0.2">
      <c r="A123" s="117"/>
      <c r="B123" s="102" t="s">
        <v>42</v>
      </c>
      <c r="C123" s="29" t="s">
        <v>61</v>
      </c>
      <c r="D123" s="13"/>
      <c r="E123" s="4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33"/>
      <c r="AJ123" s="18"/>
      <c r="AK123" s="18"/>
      <c r="AL123" s="18"/>
      <c r="AM123" s="34"/>
      <c r="AN123" s="7"/>
      <c r="AO123" s="7"/>
      <c r="AP123" s="7"/>
      <c r="AQ123" s="7">
        <f t="shared" si="22"/>
        <v>0</v>
      </c>
      <c r="AR123" s="3">
        <f t="shared" si="25"/>
        <v>34</v>
      </c>
      <c r="AS123" s="8">
        <f t="shared" si="20"/>
        <v>0</v>
      </c>
    </row>
    <row r="124" spans="1:45" ht="12.75" customHeight="1" x14ac:dyDescent="0.2">
      <c r="A124" s="117"/>
      <c r="B124" s="103"/>
      <c r="C124" s="29" t="s">
        <v>62</v>
      </c>
      <c r="D124" s="13"/>
      <c r="E124" s="4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33"/>
      <c r="AJ124" s="18"/>
      <c r="AK124" s="18"/>
      <c r="AL124" s="18"/>
      <c r="AM124" s="34"/>
      <c r="AN124" s="7"/>
      <c r="AO124" s="7"/>
      <c r="AP124" s="7"/>
      <c r="AQ124" s="7">
        <f t="shared" si="22"/>
        <v>0</v>
      </c>
      <c r="AR124" s="3">
        <f t="shared" si="25"/>
        <v>34</v>
      </c>
      <c r="AS124" s="8">
        <f t="shared" si="20"/>
        <v>0</v>
      </c>
    </row>
    <row r="125" spans="1:45" ht="12.75" customHeight="1" x14ac:dyDescent="0.2">
      <c r="A125" s="117"/>
      <c r="B125" s="104"/>
      <c r="C125" s="29"/>
      <c r="D125" s="13"/>
      <c r="E125" s="4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33"/>
      <c r="AJ125" s="18"/>
      <c r="AK125" s="18"/>
      <c r="AL125" s="18"/>
      <c r="AM125" s="34"/>
      <c r="AN125" s="7"/>
      <c r="AO125" s="7"/>
      <c r="AP125" s="7"/>
      <c r="AQ125" s="7">
        <f t="shared" si="22"/>
        <v>0</v>
      </c>
      <c r="AR125" s="3">
        <f t="shared" si="25"/>
        <v>34</v>
      </c>
      <c r="AS125" s="8">
        <f t="shared" si="20"/>
        <v>0</v>
      </c>
    </row>
    <row r="126" spans="1:45" ht="12.75" customHeight="1" x14ac:dyDescent="0.2">
      <c r="A126" s="117"/>
      <c r="B126" s="102" t="s">
        <v>43</v>
      </c>
      <c r="C126" s="29" t="s">
        <v>61</v>
      </c>
      <c r="D126" s="13"/>
      <c r="E126" s="4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33"/>
      <c r="AG126" s="33"/>
      <c r="AH126" s="18"/>
      <c r="AI126" s="18"/>
      <c r="AJ126" s="34"/>
      <c r="AK126" s="33"/>
      <c r="AL126" s="18"/>
      <c r="AM126" s="34"/>
      <c r="AN126" s="7"/>
      <c r="AO126" s="7"/>
      <c r="AP126" s="7"/>
      <c r="AQ126" s="7">
        <f t="shared" si="22"/>
        <v>0</v>
      </c>
      <c r="AR126" s="3">
        <f t="shared" si="25"/>
        <v>34</v>
      </c>
      <c r="AS126" s="8">
        <f t="shared" si="20"/>
        <v>0</v>
      </c>
    </row>
    <row r="127" spans="1:45" ht="12.75" customHeight="1" x14ac:dyDescent="0.2">
      <c r="A127" s="117"/>
      <c r="B127" s="103"/>
      <c r="C127" s="29" t="s">
        <v>62</v>
      </c>
      <c r="D127" s="16"/>
      <c r="E127" s="4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33"/>
      <c r="AI127" s="33"/>
      <c r="AJ127" s="34"/>
      <c r="AK127" s="18"/>
      <c r="AL127" s="18"/>
      <c r="AM127" s="34"/>
      <c r="AN127" s="7"/>
      <c r="AO127" s="7"/>
      <c r="AP127" s="7"/>
      <c r="AQ127" s="7">
        <f t="shared" si="22"/>
        <v>0</v>
      </c>
      <c r="AR127" s="3">
        <f t="shared" si="25"/>
        <v>34</v>
      </c>
      <c r="AS127" s="8">
        <f t="shared" si="20"/>
        <v>0</v>
      </c>
    </row>
    <row r="128" spans="1:45" ht="12.75" customHeight="1" x14ac:dyDescent="0.2">
      <c r="A128" s="117"/>
      <c r="B128" s="104"/>
      <c r="C128" s="29"/>
      <c r="D128" s="16"/>
      <c r="E128" s="4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33"/>
      <c r="AI128" s="33"/>
      <c r="AJ128" s="34"/>
      <c r="AK128" s="18"/>
      <c r="AL128" s="18"/>
      <c r="AM128" s="34"/>
      <c r="AN128" s="7"/>
      <c r="AO128" s="7"/>
      <c r="AP128" s="7"/>
      <c r="AQ128" s="7">
        <f t="shared" si="22"/>
        <v>0</v>
      </c>
      <c r="AR128" s="3">
        <f t="shared" si="25"/>
        <v>34</v>
      </c>
      <c r="AS128" s="8">
        <f t="shared" si="20"/>
        <v>0</v>
      </c>
    </row>
    <row r="129" spans="1:45" ht="12.75" customHeight="1" x14ac:dyDescent="0.2">
      <c r="A129" s="117"/>
      <c r="B129" s="101" t="s">
        <v>55</v>
      </c>
      <c r="C129" s="29" t="s">
        <v>61</v>
      </c>
      <c r="D129" s="16"/>
      <c r="E129" s="4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33"/>
      <c r="AI129" s="33"/>
      <c r="AJ129" s="34"/>
      <c r="AK129" s="18"/>
      <c r="AL129" s="18"/>
      <c r="AM129" s="34"/>
      <c r="AN129" s="7"/>
      <c r="AO129" s="7"/>
      <c r="AP129" s="7"/>
      <c r="AQ129" s="7">
        <f t="shared" si="22"/>
        <v>0</v>
      </c>
      <c r="AR129" s="41">
        <f t="shared" ref="AR129:AR131" si="26">34*2</f>
        <v>68</v>
      </c>
      <c r="AS129" s="8">
        <f t="shared" si="20"/>
        <v>0</v>
      </c>
    </row>
    <row r="130" spans="1:45" ht="12.75" customHeight="1" x14ac:dyDescent="0.2">
      <c r="A130" s="117"/>
      <c r="B130" s="101"/>
      <c r="C130" s="29" t="s">
        <v>62</v>
      </c>
      <c r="D130" s="16"/>
      <c r="E130" s="4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33"/>
      <c r="AI130" s="33"/>
      <c r="AJ130" s="34"/>
      <c r="AK130" s="18"/>
      <c r="AL130" s="18"/>
      <c r="AM130" s="34"/>
      <c r="AN130" s="7"/>
      <c r="AO130" s="7"/>
      <c r="AP130" s="7"/>
      <c r="AQ130" s="7">
        <f t="shared" si="22"/>
        <v>0</v>
      </c>
      <c r="AR130" s="41">
        <f t="shared" si="26"/>
        <v>68</v>
      </c>
      <c r="AS130" s="8">
        <f t="shared" si="20"/>
        <v>0</v>
      </c>
    </row>
    <row r="131" spans="1:45" ht="12.75" customHeight="1" x14ac:dyDescent="0.2">
      <c r="A131" s="117"/>
      <c r="B131" s="101"/>
      <c r="C131" s="57"/>
      <c r="D131" s="57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6"/>
      <c r="AN131" s="56"/>
      <c r="AO131" s="56"/>
      <c r="AP131" s="56"/>
      <c r="AQ131" s="7">
        <f t="shared" si="22"/>
        <v>0</v>
      </c>
      <c r="AR131" s="41">
        <f t="shared" si="26"/>
        <v>68</v>
      </c>
      <c r="AS131" s="8">
        <f t="shared" si="20"/>
        <v>0</v>
      </c>
    </row>
    <row r="132" spans="1:45" ht="27" customHeight="1" x14ac:dyDescent="0.2">
      <c r="A132" s="56"/>
      <c r="B132" s="57"/>
      <c r="C132" s="89"/>
      <c r="D132" s="89"/>
      <c r="E132" s="125" t="s">
        <v>40</v>
      </c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125"/>
      <c r="AL132" s="125"/>
      <c r="AM132" s="125"/>
      <c r="AN132" s="125"/>
      <c r="AO132" s="125"/>
      <c r="AP132" s="125"/>
      <c r="AQ132" s="56"/>
      <c r="AR132" s="56"/>
      <c r="AS132" s="56"/>
    </row>
    <row r="133" spans="1:45" s="35" customFormat="1" ht="90.75" customHeight="1" x14ac:dyDescent="0.2">
      <c r="A133" s="89" t="s">
        <v>26</v>
      </c>
      <c r="B133" s="89"/>
      <c r="C133" s="78"/>
      <c r="D133" s="14" t="s">
        <v>18</v>
      </c>
      <c r="E133" s="101" t="s">
        <v>1</v>
      </c>
      <c r="F133" s="101"/>
      <c r="G133" s="101"/>
      <c r="H133" s="101"/>
      <c r="I133" s="101" t="s">
        <v>2</v>
      </c>
      <c r="J133" s="101"/>
      <c r="K133" s="101"/>
      <c r="L133" s="101"/>
      <c r="M133" s="101" t="s">
        <v>3</v>
      </c>
      <c r="N133" s="101"/>
      <c r="O133" s="101"/>
      <c r="P133" s="101"/>
      <c r="Q133" s="101" t="s">
        <v>4</v>
      </c>
      <c r="R133" s="101"/>
      <c r="S133" s="101"/>
      <c r="T133" s="101"/>
      <c r="U133" s="101" t="s">
        <v>5</v>
      </c>
      <c r="V133" s="101"/>
      <c r="W133" s="101"/>
      <c r="X133" s="101" t="s">
        <v>6</v>
      </c>
      <c r="Y133" s="101"/>
      <c r="Z133" s="101"/>
      <c r="AA133" s="101"/>
      <c r="AB133" s="101" t="s">
        <v>7</v>
      </c>
      <c r="AC133" s="101"/>
      <c r="AD133" s="101"/>
      <c r="AE133" s="101" t="s">
        <v>8</v>
      </c>
      <c r="AF133" s="101"/>
      <c r="AG133" s="101"/>
      <c r="AH133" s="101"/>
      <c r="AI133" s="101"/>
      <c r="AJ133" s="101" t="s">
        <v>9</v>
      </c>
      <c r="AK133" s="101"/>
      <c r="AL133" s="101"/>
      <c r="AM133" s="101" t="s">
        <v>10</v>
      </c>
      <c r="AN133" s="101"/>
      <c r="AO133" s="101"/>
      <c r="AP133" s="101"/>
      <c r="AQ133" s="116" t="s">
        <v>20</v>
      </c>
      <c r="AR133" s="116" t="s">
        <v>22</v>
      </c>
      <c r="AS133" s="143" t="s">
        <v>21</v>
      </c>
    </row>
    <row r="134" spans="1:45" s="35" customFormat="1" ht="21" customHeight="1" x14ac:dyDescent="0.2">
      <c r="A134" s="78" t="s">
        <v>0</v>
      </c>
      <c r="B134" s="78"/>
      <c r="C134" s="78"/>
      <c r="D134" s="14" t="s">
        <v>19</v>
      </c>
      <c r="E134" s="5">
        <v>1</v>
      </c>
      <c r="F134" s="5">
        <v>2</v>
      </c>
      <c r="G134" s="5">
        <v>3</v>
      </c>
      <c r="H134" s="5">
        <v>4</v>
      </c>
      <c r="I134" s="5">
        <v>5</v>
      </c>
      <c r="J134" s="5">
        <v>6</v>
      </c>
      <c r="K134" s="5">
        <v>7</v>
      </c>
      <c r="L134" s="5">
        <v>8</v>
      </c>
      <c r="M134" s="5">
        <v>9</v>
      </c>
      <c r="N134" s="5">
        <v>10</v>
      </c>
      <c r="O134" s="5">
        <v>11</v>
      </c>
      <c r="P134" s="5">
        <v>12</v>
      </c>
      <c r="Q134" s="5">
        <v>13</v>
      </c>
      <c r="R134" s="5">
        <v>14</v>
      </c>
      <c r="S134" s="5">
        <v>15</v>
      </c>
      <c r="T134" s="5">
        <v>16</v>
      </c>
      <c r="U134" s="5">
        <v>17</v>
      </c>
      <c r="V134" s="5">
        <v>18</v>
      </c>
      <c r="W134" s="5">
        <v>19</v>
      </c>
      <c r="X134" s="5">
        <v>20</v>
      </c>
      <c r="Y134" s="5">
        <v>21</v>
      </c>
      <c r="Z134" s="5">
        <v>22</v>
      </c>
      <c r="AA134" s="5">
        <v>23</v>
      </c>
      <c r="AB134" s="5">
        <v>24</v>
      </c>
      <c r="AC134" s="5">
        <v>25</v>
      </c>
      <c r="AD134" s="5">
        <v>26</v>
      </c>
      <c r="AE134" s="5">
        <v>27</v>
      </c>
      <c r="AF134" s="5">
        <v>28</v>
      </c>
      <c r="AG134" s="5">
        <v>29</v>
      </c>
      <c r="AH134" s="5">
        <v>30</v>
      </c>
      <c r="AI134" s="5">
        <v>31</v>
      </c>
      <c r="AJ134" s="5">
        <v>32</v>
      </c>
      <c r="AK134" s="5">
        <v>33</v>
      </c>
      <c r="AL134" s="5">
        <v>34</v>
      </c>
      <c r="AM134" s="5">
        <v>35</v>
      </c>
      <c r="AN134" s="5">
        <v>36</v>
      </c>
      <c r="AO134" s="5">
        <v>37</v>
      </c>
      <c r="AP134" s="5">
        <v>38</v>
      </c>
      <c r="AQ134" s="116"/>
      <c r="AR134" s="116"/>
      <c r="AS134" s="143"/>
    </row>
    <row r="135" spans="1:45" s="35" customFormat="1" ht="15" customHeight="1" x14ac:dyDescent="0.2">
      <c r="A135" s="78"/>
      <c r="B135" s="78"/>
      <c r="C135" s="15" t="s">
        <v>65</v>
      </c>
      <c r="D135" s="16"/>
      <c r="E135" s="4"/>
      <c r="F135" s="18"/>
      <c r="G135" s="93" t="s">
        <v>95</v>
      </c>
      <c r="H135" s="18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93" t="s">
        <v>94</v>
      </c>
      <c r="T135" s="4"/>
      <c r="U135" s="4"/>
      <c r="V135" s="4"/>
      <c r="W135" s="4"/>
      <c r="X135" s="4"/>
      <c r="Y135" s="4"/>
      <c r="Z135" s="4"/>
      <c r="AA135" s="4"/>
      <c r="AB135" s="4"/>
      <c r="AC135" s="93" t="s">
        <v>94</v>
      </c>
      <c r="AD135" s="4"/>
      <c r="AE135" s="4"/>
      <c r="AF135" s="4"/>
      <c r="AG135" s="4"/>
      <c r="AH135" s="4"/>
      <c r="AI135" s="98" t="s">
        <v>103</v>
      </c>
      <c r="AJ135" s="4"/>
      <c r="AK135" s="4"/>
      <c r="AL135" s="4"/>
      <c r="AM135" s="7"/>
      <c r="AN135" s="7"/>
      <c r="AO135" s="7"/>
      <c r="AP135" s="7"/>
      <c r="AQ135" s="116"/>
      <c r="AR135" s="116"/>
      <c r="AS135" s="143"/>
    </row>
    <row r="136" spans="1:45" s="35" customFormat="1" ht="14.25" customHeight="1" x14ac:dyDescent="0.2">
      <c r="A136" s="117" t="s">
        <v>25</v>
      </c>
      <c r="B136" s="102" t="s">
        <v>13</v>
      </c>
      <c r="C136" s="15"/>
      <c r="D136" s="16"/>
      <c r="E136" s="4"/>
      <c r="F136" s="18"/>
      <c r="G136" s="97"/>
      <c r="H136" s="18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97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7"/>
      <c r="AN136" s="7"/>
      <c r="AO136" s="7"/>
      <c r="AP136" s="7"/>
      <c r="AQ136" s="7">
        <v>2</v>
      </c>
      <c r="AR136" s="3">
        <f>34*5</f>
        <v>170</v>
      </c>
      <c r="AS136" s="8">
        <f t="shared" ref="AS136:AS168" si="27">AQ136/AR136</f>
        <v>1.1764705882352941E-2</v>
      </c>
    </row>
    <row r="137" spans="1:45" s="35" customFormat="1" ht="17.25" customHeight="1" x14ac:dyDescent="0.2">
      <c r="A137" s="117"/>
      <c r="B137" s="103"/>
      <c r="C137" s="15"/>
      <c r="D137" s="16"/>
      <c r="E137" s="4"/>
      <c r="F137" s="18"/>
      <c r="G137" s="18"/>
      <c r="H137" s="18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ref="AQ137:AQ168" si="28">SUM(E136:AP136)</f>
        <v>0</v>
      </c>
      <c r="AR137" s="3">
        <f t="shared" ref="AR137:AR138" si="29">34*5</f>
        <v>170</v>
      </c>
      <c r="AS137" s="8">
        <f t="shared" si="27"/>
        <v>0</v>
      </c>
    </row>
    <row r="138" spans="1:45" s="35" customFormat="1" ht="13.5" customHeight="1" x14ac:dyDescent="0.2">
      <c r="A138" s="117"/>
      <c r="B138" s="104"/>
      <c r="C138" s="15"/>
      <c r="D138" s="16"/>
      <c r="E138" s="4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7"/>
      <c r="AN138" s="7"/>
      <c r="AO138" s="7"/>
      <c r="AP138" s="7"/>
      <c r="AQ138" s="7">
        <f t="shared" si="28"/>
        <v>0</v>
      </c>
      <c r="AR138" s="3">
        <f t="shared" si="29"/>
        <v>170</v>
      </c>
      <c r="AS138" s="8">
        <f t="shared" si="27"/>
        <v>0</v>
      </c>
    </row>
    <row r="139" spans="1:45" s="35" customFormat="1" ht="18" customHeight="1" x14ac:dyDescent="0.2">
      <c r="A139" s="117"/>
      <c r="B139" s="102" t="s">
        <v>27</v>
      </c>
      <c r="C139" s="15" t="s">
        <v>65</v>
      </c>
      <c r="D139" s="16"/>
      <c r="E139" s="4"/>
      <c r="F139" s="4"/>
      <c r="G139" s="4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7"/>
      <c r="AN139" s="7"/>
      <c r="AO139" s="7"/>
      <c r="AP139" s="7"/>
      <c r="AQ139" s="7">
        <f t="shared" si="28"/>
        <v>0</v>
      </c>
      <c r="AR139" s="3">
        <f>34*3</f>
        <v>102</v>
      </c>
      <c r="AS139" s="8">
        <f t="shared" si="27"/>
        <v>0</v>
      </c>
    </row>
    <row r="140" spans="1:45" s="35" customFormat="1" ht="18" customHeight="1" x14ac:dyDescent="0.2">
      <c r="A140" s="117"/>
      <c r="B140" s="103"/>
      <c r="C140" s="15"/>
      <c r="D140" s="16"/>
      <c r="E140" s="4"/>
      <c r="F140" s="4"/>
      <c r="G140" s="93" t="s">
        <v>95</v>
      </c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93" t="s">
        <v>94</v>
      </c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7"/>
      <c r="AN140" s="7"/>
      <c r="AO140" s="7"/>
      <c r="AP140" s="7"/>
      <c r="AQ140" s="7">
        <v>2</v>
      </c>
      <c r="AR140" s="3">
        <f t="shared" ref="AR140:AR144" si="30">34*3</f>
        <v>102</v>
      </c>
      <c r="AS140" s="8">
        <f t="shared" si="27"/>
        <v>1.9607843137254902E-2</v>
      </c>
    </row>
    <row r="141" spans="1:45" s="35" customFormat="1" ht="18.75" customHeight="1" x14ac:dyDescent="0.2">
      <c r="A141" s="117"/>
      <c r="B141" s="104"/>
      <c r="C141" s="15"/>
      <c r="D141" s="11"/>
      <c r="E141" s="4"/>
      <c r="F141" s="4"/>
      <c r="G141" s="4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7"/>
      <c r="AN141" s="7"/>
      <c r="AO141" s="7"/>
      <c r="AP141" s="7"/>
      <c r="AQ141" s="7">
        <f t="shared" si="28"/>
        <v>0</v>
      </c>
      <c r="AR141" s="3">
        <f t="shared" si="30"/>
        <v>102</v>
      </c>
      <c r="AS141" s="8">
        <f t="shared" si="27"/>
        <v>0</v>
      </c>
    </row>
    <row r="142" spans="1:45" s="35" customFormat="1" ht="21" customHeight="1" x14ac:dyDescent="0.2">
      <c r="A142" s="117"/>
      <c r="B142" s="102" t="s">
        <v>12</v>
      </c>
      <c r="C142" s="15" t="s">
        <v>65</v>
      </c>
      <c r="D142" s="11"/>
      <c r="E142" s="4"/>
      <c r="F142" s="4"/>
      <c r="G142" s="4"/>
      <c r="H142" s="18"/>
      <c r="I142" s="18"/>
      <c r="J142" s="93" t="s">
        <v>95</v>
      </c>
      <c r="K142" s="18"/>
      <c r="L142" s="18"/>
      <c r="M142" s="18"/>
      <c r="N142" s="18"/>
      <c r="O142" s="18"/>
      <c r="P142" s="18"/>
      <c r="Q142" s="18"/>
      <c r="R142" s="93" t="s">
        <v>94</v>
      </c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93" t="s">
        <v>94</v>
      </c>
      <c r="AD142" s="18"/>
      <c r="AE142" s="18"/>
      <c r="AF142" s="18"/>
      <c r="AG142" s="18"/>
      <c r="AH142" s="18"/>
      <c r="AI142" s="18"/>
      <c r="AJ142" s="98" t="s">
        <v>103</v>
      </c>
      <c r="AK142" s="18"/>
      <c r="AL142" s="18"/>
      <c r="AM142" s="7"/>
      <c r="AN142" s="7"/>
      <c r="AO142" s="7"/>
      <c r="AP142" s="7"/>
      <c r="AQ142" s="7">
        <v>2</v>
      </c>
      <c r="AR142" s="3">
        <f t="shared" si="30"/>
        <v>102</v>
      </c>
      <c r="AS142" s="8">
        <f t="shared" si="27"/>
        <v>1.9607843137254902E-2</v>
      </c>
    </row>
    <row r="143" spans="1:45" s="35" customFormat="1" ht="18.75" customHeight="1" x14ac:dyDescent="0.2">
      <c r="A143" s="117"/>
      <c r="B143" s="103"/>
      <c r="C143" s="15"/>
      <c r="D143" s="11"/>
      <c r="E143" s="4"/>
      <c r="F143" s="4"/>
      <c r="G143" s="4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34"/>
      <c r="AJ143" s="34"/>
      <c r="AK143" s="18"/>
      <c r="AL143" s="18"/>
      <c r="AM143" s="7"/>
      <c r="AN143" s="7"/>
      <c r="AO143" s="7"/>
      <c r="AP143" s="7"/>
      <c r="AQ143" s="7">
        <f t="shared" si="28"/>
        <v>0</v>
      </c>
      <c r="AR143" s="3">
        <f t="shared" si="30"/>
        <v>102</v>
      </c>
      <c r="AS143" s="8">
        <f t="shared" si="27"/>
        <v>0</v>
      </c>
    </row>
    <row r="144" spans="1:45" s="35" customFormat="1" ht="16.5" customHeight="1" x14ac:dyDescent="0.2">
      <c r="A144" s="117"/>
      <c r="B144" s="104"/>
      <c r="C144" s="15"/>
      <c r="D144" s="16"/>
      <c r="E144" s="4"/>
      <c r="F144" s="4"/>
      <c r="G144" s="4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34"/>
      <c r="AJ144" s="34"/>
      <c r="AK144" s="18"/>
      <c r="AL144" s="18"/>
      <c r="AM144" s="7"/>
      <c r="AN144" s="7"/>
      <c r="AO144" s="7"/>
      <c r="AP144" s="7"/>
      <c r="AQ144" s="7">
        <f t="shared" si="28"/>
        <v>0</v>
      </c>
      <c r="AR144" s="3">
        <f t="shared" si="30"/>
        <v>102</v>
      </c>
      <c r="AS144" s="8">
        <f t="shared" si="27"/>
        <v>0</v>
      </c>
    </row>
    <row r="145" spans="1:45" s="35" customFormat="1" ht="21" customHeight="1" x14ac:dyDescent="0.2">
      <c r="A145" s="117"/>
      <c r="B145" s="102" t="s">
        <v>11</v>
      </c>
      <c r="C145" s="15" t="s">
        <v>65</v>
      </c>
      <c r="D145" s="16"/>
      <c r="E145" s="4"/>
      <c r="F145" s="4"/>
      <c r="G145" s="4"/>
      <c r="H145" s="93" t="s">
        <v>95</v>
      </c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93" t="s">
        <v>94</v>
      </c>
      <c r="T145" s="18"/>
      <c r="U145" s="18"/>
      <c r="V145" s="18"/>
      <c r="W145" s="18"/>
      <c r="X145" s="18"/>
      <c r="Y145" s="18"/>
      <c r="Z145" s="18"/>
      <c r="AA145" s="18"/>
      <c r="AB145" s="93" t="s">
        <v>94</v>
      </c>
      <c r="AC145" s="18"/>
      <c r="AD145" s="18"/>
      <c r="AE145" s="18"/>
      <c r="AF145" s="18"/>
      <c r="AG145" s="18"/>
      <c r="AH145" s="18"/>
      <c r="AI145" s="34"/>
      <c r="AJ145" s="99" t="s">
        <v>103</v>
      </c>
      <c r="AK145" s="18"/>
      <c r="AL145" s="18"/>
      <c r="AM145" s="7"/>
      <c r="AN145" s="7"/>
      <c r="AO145" s="7"/>
      <c r="AP145" s="7"/>
      <c r="AQ145" s="7">
        <v>2</v>
      </c>
      <c r="AR145" s="3">
        <f t="shared" ref="AR145:AR147" si="31">34*5</f>
        <v>170</v>
      </c>
      <c r="AS145" s="8">
        <f t="shared" si="27"/>
        <v>1.1764705882352941E-2</v>
      </c>
    </row>
    <row r="146" spans="1:45" s="35" customFormat="1" ht="21" customHeight="1" x14ac:dyDescent="0.2">
      <c r="A146" s="117"/>
      <c r="B146" s="103"/>
      <c r="C146" s="15"/>
      <c r="D146" s="16"/>
      <c r="E146" s="4"/>
      <c r="F146" s="4"/>
      <c r="G146" s="4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34"/>
      <c r="AJ146" s="34"/>
      <c r="AK146" s="18"/>
      <c r="AL146" s="18"/>
      <c r="AM146" s="7"/>
      <c r="AN146" s="7"/>
      <c r="AO146" s="7"/>
      <c r="AP146" s="7"/>
      <c r="AQ146" s="7">
        <f t="shared" si="28"/>
        <v>0</v>
      </c>
      <c r="AR146" s="3">
        <f t="shared" si="31"/>
        <v>170</v>
      </c>
      <c r="AS146" s="8">
        <f t="shared" si="27"/>
        <v>0</v>
      </c>
    </row>
    <row r="147" spans="1:45" s="35" customFormat="1" ht="18" customHeight="1" x14ac:dyDescent="0.2">
      <c r="A147" s="117"/>
      <c r="B147" s="104"/>
      <c r="C147" s="15"/>
      <c r="D147" s="16"/>
      <c r="E147" s="4"/>
      <c r="F147" s="4"/>
      <c r="G147" s="4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34"/>
      <c r="AJ147" s="34"/>
      <c r="AK147" s="18"/>
      <c r="AL147" s="18"/>
      <c r="AM147" s="7"/>
      <c r="AN147" s="7"/>
      <c r="AO147" s="7"/>
      <c r="AP147" s="7"/>
      <c r="AQ147" s="7">
        <f t="shared" si="28"/>
        <v>0</v>
      </c>
      <c r="AR147" s="3">
        <f t="shared" si="31"/>
        <v>170</v>
      </c>
      <c r="AS147" s="8">
        <f t="shared" si="27"/>
        <v>0</v>
      </c>
    </row>
    <row r="148" spans="1:45" s="35" customFormat="1" ht="21" customHeight="1" x14ac:dyDescent="0.2">
      <c r="A148" s="117"/>
      <c r="B148" s="102" t="s">
        <v>28</v>
      </c>
      <c r="C148" s="15" t="s">
        <v>65</v>
      </c>
      <c r="D148" s="13"/>
      <c r="E148" s="4"/>
      <c r="F148" s="4"/>
      <c r="G148" s="4"/>
      <c r="H148" s="18"/>
      <c r="I148" s="93" t="s">
        <v>95</v>
      </c>
      <c r="J148" s="18"/>
      <c r="K148" s="18"/>
      <c r="L148" s="18"/>
      <c r="M148" s="18"/>
      <c r="N148" s="18"/>
      <c r="O148" s="18"/>
      <c r="P148" s="18"/>
      <c r="Q148" s="93" t="s">
        <v>94</v>
      </c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99" t="s">
        <v>103</v>
      </c>
      <c r="AJ148" s="34"/>
      <c r="AK148" s="18"/>
      <c r="AL148" s="18"/>
      <c r="AM148" s="7"/>
      <c r="AN148" s="7"/>
      <c r="AO148" s="7"/>
      <c r="AP148" s="7"/>
      <c r="AQ148" s="7">
        <v>2</v>
      </c>
      <c r="AR148" s="3">
        <f t="shared" ref="AR148:AR150" si="32">34*3</f>
        <v>102</v>
      </c>
      <c r="AS148" s="8">
        <f t="shared" si="27"/>
        <v>1.9607843137254902E-2</v>
      </c>
    </row>
    <row r="149" spans="1:45" s="35" customFormat="1" ht="18.75" customHeight="1" x14ac:dyDescent="0.2">
      <c r="A149" s="117"/>
      <c r="B149" s="103"/>
      <c r="C149" s="15"/>
      <c r="D149" s="16"/>
      <c r="E149" s="4"/>
      <c r="F149" s="4"/>
      <c r="G149" s="4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33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34"/>
      <c r="AJ149" s="34"/>
      <c r="AK149" s="18"/>
      <c r="AL149" s="18"/>
      <c r="AM149" s="7"/>
      <c r="AN149" s="7"/>
      <c r="AO149" s="7"/>
      <c r="AP149" s="7"/>
      <c r="AQ149" s="7">
        <f t="shared" si="28"/>
        <v>0</v>
      </c>
      <c r="AR149" s="3">
        <f t="shared" si="32"/>
        <v>102</v>
      </c>
      <c r="AS149" s="8">
        <f t="shared" si="27"/>
        <v>0</v>
      </c>
    </row>
    <row r="150" spans="1:45" s="35" customFormat="1" ht="18" customHeight="1" x14ac:dyDescent="0.2">
      <c r="A150" s="117"/>
      <c r="B150" s="104"/>
      <c r="C150" s="15"/>
      <c r="D150" s="16"/>
      <c r="E150" s="4"/>
      <c r="F150" s="4"/>
      <c r="G150" s="4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33"/>
      <c r="AH150" s="18"/>
      <c r="AI150" s="18"/>
      <c r="AJ150" s="34"/>
      <c r="AK150" s="18"/>
      <c r="AL150" s="18"/>
      <c r="AM150" s="7"/>
      <c r="AN150" s="7"/>
      <c r="AO150" s="7"/>
      <c r="AP150" s="7"/>
      <c r="AQ150" s="7">
        <f t="shared" si="28"/>
        <v>0</v>
      </c>
      <c r="AR150" s="3">
        <f t="shared" si="32"/>
        <v>102</v>
      </c>
      <c r="AS150" s="8">
        <f t="shared" si="27"/>
        <v>0</v>
      </c>
    </row>
    <row r="151" spans="1:45" s="35" customFormat="1" ht="18" customHeight="1" x14ac:dyDescent="0.2">
      <c r="A151" s="117"/>
      <c r="B151" s="102" t="s">
        <v>30</v>
      </c>
      <c r="C151" s="15" t="s">
        <v>65</v>
      </c>
      <c r="D151" s="16"/>
      <c r="E151" s="4"/>
      <c r="F151" s="4"/>
      <c r="G151" s="4"/>
      <c r="H151" s="93" t="s">
        <v>95</v>
      </c>
      <c r="I151" s="18"/>
      <c r="J151" s="18"/>
      <c r="K151" s="18"/>
      <c r="L151" s="18"/>
      <c r="M151" s="18"/>
      <c r="N151" s="18"/>
      <c r="O151" s="18"/>
      <c r="P151" s="18"/>
      <c r="Q151" s="93" t="s">
        <v>94</v>
      </c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98" t="s">
        <v>103</v>
      </c>
      <c r="AJ151" s="33"/>
      <c r="AK151" s="18"/>
      <c r="AL151" s="18"/>
      <c r="AM151" s="7"/>
      <c r="AN151" s="7"/>
      <c r="AO151" s="7"/>
      <c r="AP151" s="7"/>
      <c r="AQ151" s="7">
        <v>2</v>
      </c>
      <c r="AR151" s="3">
        <f>34*1</f>
        <v>34</v>
      </c>
      <c r="AS151" s="8">
        <f t="shared" si="27"/>
        <v>5.8823529411764705E-2</v>
      </c>
    </row>
    <row r="152" spans="1:45" s="35" customFormat="1" ht="15.75" customHeight="1" x14ac:dyDescent="0.2">
      <c r="A152" s="117"/>
      <c r="B152" s="103"/>
      <c r="C152" s="15"/>
      <c r="D152" s="16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3"/>
      <c r="AJ152" s="18"/>
      <c r="AK152" s="4"/>
      <c r="AL152" s="4"/>
      <c r="AM152" s="7"/>
      <c r="AN152" s="7"/>
      <c r="AO152" s="7"/>
      <c r="AP152" s="7"/>
      <c r="AQ152" s="7">
        <f t="shared" si="28"/>
        <v>0</v>
      </c>
      <c r="AR152" s="3">
        <f t="shared" ref="AR152:AR162" si="33">34*1</f>
        <v>34</v>
      </c>
      <c r="AS152" s="8">
        <f t="shared" si="27"/>
        <v>0</v>
      </c>
    </row>
    <row r="153" spans="1:45" s="35" customFormat="1" ht="12.75" customHeight="1" x14ac:dyDescent="0.2">
      <c r="A153" s="117"/>
      <c r="B153" s="104"/>
      <c r="C153" s="15"/>
      <c r="D153" s="1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3"/>
      <c r="AG153" s="3"/>
      <c r="AH153" s="4"/>
      <c r="AI153" s="18"/>
      <c r="AJ153" s="7"/>
      <c r="AK153" s="3"/>
      <c r="AL153" s="4"/>
      <c r="AM153" s="7"/>
      <c r="AN153" s="7"/>
      <c r="AO153" s="7"/>
      <c r="AP153" s="7"/>
      <c r="AQ153" s="7">
        <f t="shared" si="28"/>
        <v>0</v>
      </c>
      <c r="AR153" s="3">
        <f t="shared" si="33"/>
        <v>34</v>
      </c>
      <c r="AS153" s="8">
        <f t="shared" si="27"/>
        <v>0</v>
      </c>
    </row>
    <row r="154" spans="1:45" s="35" customFormat="1" ht="18" customHeight="1" x14ac:dyDescent="0.2">
      <c r="A154" s="117"/>
      <c r="B154" s="102" t="s">
        <v>29</v>
      </c>
      <c r="C154" s="15" t="s">
        <v>65</v>
      </c>
      <c r="D154" s="13"/>
      <c r="E154" s="4"/>
      <c r="F154" s="4"/>
      <c r="G154" s="4"/>
      <c r="H154" s="4"/>
      <c r="I154" s="93" t="s">
        <v>95</v>
      </c>
      <c r="J154" s="4"/>
      <c r="K154" s="4"/>
      <c r="L154" s="4"/>
      <c r="M154" s="4"/>
      <c r="N154" s="4"/>
      <c r="O154" s="4"/>
      <c r="P154" s="4"/>
      <c r="Q154" s="4"/>
      <c r="R154" s="4"/>
      <c r="S154" s="93" t="s">
        <v>94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4"/>
      <c r="AI154" s="18"/>
      <c r="AJ154" s="99" t="s">
        <v>103</v>
      </c>
      <c r="AK154" s="3"/>
      <c r="AL154" s="4"/>
      <c r="AM154" s="7"/>
      <c r="AN154" s="7"/>
      <c r="AO154" s="7"/>
      <c r="AP154" s="7"/>
      <c r="AQ154" s="7">
        <v>2</v>
      </c>
      <c r="AR154" s="3">
        <f t="shared" si="33"/>
        <v>34</v>
      </c>
      <c r="AS154" s="8">
        <f t="shared" si="27"/>
        <v>5.8823529411764705E-2</v>
      </c>
    </row>
    <row r="155" spans="1:45" s="35" customFormat="1" ht="15.75" customHeight="1" x14ac:dyDescent="0.2">
      <c r="A155" s="117"/>
      <c r="B155" s="103"/>
      <c r="C155" s="15"/>
      <c r="D155" s="1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18"/>
      <c r="AJ155" s="7"/>
      <c r="AK155" s="3"/>
      <c r="AL155" s="4"/>
      <c r="AM155" s="7"/>
      <c r="AN155" s="7"/>
      <c r="AO155" s="7"/>
      <c r="AP155" s="7"/>
      <c r="AQ155" s="7">
        <f t="shared" si="28"/>
        <v>0</v>
      </c>
      <c r="AR155" s="3">
        <f t="shared" si="33"/>
        <v>34</v>
      </c>
      <c r="AS155" s="8">
        <f t="shared" si="27"/>
        <v>0</v>
      </c>
    </row>
    <row r="156" spans="1:45" s="35" customFormat="1" ht="15.75" customHeight="1" x14ac:dyDescent="0.2">
      <c r="A156" s="117"/>
      <c r="B156" s="104"/>
      <c r="C156" s="15"/>
      <c r="D156" s="1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18"/>
      <c r="AJ156" s="7"/>
      <c r="AK156" s="3"/>
      <c r="AL156" s="4"/>
      <c r="AM156" s="7"/>
      <c r="AN156" s="7"/>
      <c r="AO156" s="7"/>
      <c r="AP156" s="7"/>
      <c r="AQ156" s="7">
        <f t="shared" si="28"/>
        <v>0</v>
      </c>
      <c r="AR156" s="3">
        <f t="shared" si="33"/>
        <v>34</v>
      </c>
      <c r="AS156" s="8">
        <f t="shared" si="27"/>
        <v>0</v>
      </c>
    </row>
    <row r="157" spans="1:45" s="35" customFormat="1" ht="18" customHeight="1" x14ac:dyDescent="0.2">
      <c r="A157" s="117"/>
      <c r="B157" s="101" t="s">
        <v>41</v>
      </c>
      <c r="C157" s="15" t="s">
        <v>65</v>
      </c>
      <c r="D157" s="1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18"/>
      <c r="AJ157" s="7"/>
      <c r="AK157" s="3"/>
      <c r="AL157" s="4"/>
      <c r="AM157" s="7"/>
      <c r="AN157" s="7"/>
      <c r="AO157" s="7"/>
      <c r="AP157" s="7"/>
      <c r="AQ157" s="7">
        <f t="shared" si="28"/>
        <v>0</v>
      </c>
      <c r="AR157" s="3">
        <f t="shared" si="33"/>
        <v>34</v>
      </c>
      <c r="AS157" s="8">
        <f t="shared" si="27"/>
        <v>0</v>
      </c>
    </row>
    <row r="158" spans="1:45" s="35" customFormat="1" ht="14.25" customHeight="1" x14ac:dyDescent="0.2">
      <c r="A158" s="117"/>
      <c r="B158" s="101"/>
      <c r="C158" s="15"/>
      <c r="D158" s="1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18"/>
      <c r="AJ158" s="7"/>
      <c r="AK158" s="3"/>
      <c r="AL158" s="4"/>
      <c r="AM158" s="7"/>
      <c r="AN158" s="7"/>
      <c r="AO158" s="7"/>
      <c r="AP158" s="7"/>
      <c r="AQ158" s="7">
        <f t="shared" si="28"/>
        <v>0</v>
      </c>
      <c r="AR158" s="3">
        <f t="shared" si="33"/>
        <v>34</v>
      </c>
      <c r="AS158" s="8">
        <f t="shared" si="27"/>
        <v>0</v>
      </c>
    </row>
    <row r="159" spans="1:45" s="35" customFormat="1" ht="12.75" customHeight="1" x14ac:dyDescent="0.2">
      <c r="A159" s="117"/>
      <c r="B159" s="101"/>
      <c r="C159" s="15"/>
      <c r="D159" s="1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18"/>
      <c r="AJ159" s="7"/>
      <c r="AK159" s="3"/>
      <c r="AL159" s="4"/>
      <c r="AM159" s="7"/>
      <c r="AN159" s="7"/>
      <c r="AO159" s="7"/>
      <c r="AP159" s="7"/>
      <c r="AQ159" s="7">
        <f t="shared" si="28"/>
        <v>0</v>
      </c>
      <c r="AR159" s="3">
        <f t="shared" si="33"/>
        <v>34</v>
      </c>
      <c r="AS159" s="8">
        <f t="shared" si="27"/>
        <v>0</v>
      </c>
    </row>
    <row r="160" spans="1:45" s="35" customFormat="1" ht="12.75" customHeight="1" x14ac:dyDescent="0.2">
      <c r="A160" s="117"/>
      <c r="B160" s="102" t="s">
        <v>42</v>
      </c>
      <c r="C160" s="15" t="s">
        <v>65</v>
      </c>
      <c r="D160" s="1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18"/>
      <c r="AJ160" s="7"/>
      <c r="AK160" s="3"/>
      <c r="AL160" s="4"/>
      <c r="AM160" s="7"/>
      <c r="AN160" s="7"/>
      <c r="AO160" s="7"/>
      <c r="AP160" s="7"/>
      <c r="AQ160" s="7">
        <f t="shared" si="28"/>
        <v>0</v>
      </c>
      <c r="AR160" s="3">
        <f t="shared" si="33"/>
        <v>34</v>
      </c>
      <c r="AS160" s="8">
        <f t="shared" si="27"/>
        <v>0</v>
      </c>
    </row>
    <row r="161" spans="1:45" s="35" customFormat="1" ht="12.75" customHeight="1" x14ac:dyDescent="0.2">
      <c r="A161" s="117"/>
      <c r="B161" s="103"/>
      <c r="C161" s="15"/>
      <c r="D161" s="1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18"/>
      <c r="AJ161" s="7"/>
      <c r="AK161" s="3"/>
      <c r="AL161" s="4"/>
      <c r="AM161" s="7"/>
      <c r="AN161" s="7"/>
      <c r="AO161" s="7"/>
      <c r="AP161" s="7"/>
      <c r="AQ161" s="7">
        <f t="shared" si="28"/>
        <v>0</v>
      </c>
      <c r="AR161" s="3">
        <f t="shared" si="33"/>
        <v>34</v>
      </c>
      <c r="AS161" s="8">
        <f t="shared" si="27"/>
        <v>0</v>
      </c>
    </row>
    <row r="162" spans="1:45" s="35" customFormat="1" ht="12.75" customHeight="1" x14ac:dyDescent="0.2">
      <c r="A162" s="117"/>
      <c r="B162" s="104"/>
      <c r="C162" s="15"/>
      <c r="D162" s="16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3"/>
      <c r="AI162" s="3"/>
      <c r="AJ162" s="7"/>
      <c r="AK162" s="18"/>
      <c r="AL162" s="4"/>
      <c r="AM162" s="7"/>
      <c r="AN162" s="7"/>
      <c r="AO162" s="7"/>
      <c r="AP162" s="7"/>
      <c r="AQ162" s="7">
        <f t="shared" si="28"/>
        <v>0</v>
      </c>
      <c r="AR162" s="3">
        <f t="shared" si="33"/>
        <v>34</v>
      </c>
      <c r="AS162" s="8">
        <f t="shared" si="27"/>
        <v>0</v>
      </c>
    </row>
    <row r="163" spans="1:45" s="35" customFormat="1" ht="15" customHeight="1" x14ac:dyDescent="0.2">
      <c r="A163" s="117"/>
      <c r="B163" s="101" t="s">
        <v>64</v>
      </c>
      <c r="C163" s="15" t="s">
        <v>65</v>
      </c>
      <c r="D163" s="16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18"/>
      <c r="AL163" s="4"/>
      <c r="AM163" s="7"/>
      <c r="AN163" s="7"/>
      <c r="AO163" s="7"/>
      <c r="AP163" s="7"/>
      <c r="AQ163" s="7">
        <f t="shared" si="28"/>
        <v>0</v>
      </c>
      <c r="AR163" s="3">
        <f>34*2</f>
        <v>68</v>
      </c>
      <c r="AS163" s="8">
        <f t="shared" si="27"/>
        <v>0</v>
      </c>
    </row>
    <row r="164" spans="1:45" s="35" customFormat="1" ht="12.75" customHeight="1" x14ac:dyDescent="0.2">
      <c r="A164" s="117"/>
      <c r="B164" s="101"/>
      <c r="C164" s="15"/>
      <c r="D164" s="16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18"/>
      <c r="AL164" s="4"/>
      <c r="AM164" s="7"/>
      <c r="AN164" s="7"/>
      <c r="AO164" s="7"/>
      <c r="AP164" s="7"/>
      <c r="AQ164" s="7">
        <f t="shared" si="28"/>
        <v>0</v>
      </c>
      <c r="AR164" s="3">
        <f t="shared" ref="AR164:AR168" si="34">34*2</f>
        <v>68</v>
      </c>
      <c r="AS164" s="8">
        <f t="shared" si="27"/>
        <v>0</v>
      </c>
    </row>
    <row r="165" spans="1:45" s="35" customFormat="1" ht="15" customHeight="1" x14ac:dyDescent="0.2">
      <c r="A165" s="117"/>
      <c r="B165" s="101"/>
      <c r="C165" s="15"/>
      <c r="D165" s="1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18"/>
      <c r="AL165" s="4"/>
      <c r="AM165" s="7"/>
      <c r="AN165" s="7"/>
      <c r="AO165" s="7"/>
      <c r="AP165" s="7"/>
      <c r="AQ165" s="7">
        <f t="shared" si="28"/>
        <v>0</v>
      </c>
      <c r="AR165" s="3">
        <f t="shared" si="34"/>
        <v>68</v>
      </c>
      <c r="AS165" s="8">
        <f t="shared" si="27"/>
        <v>0</v>
      </c>
    </row>
    <row r="166" spans="1:45" s="35" customFormat="1" ht="15" customHeight="1" x14ac:dyDescent="0.2">
      <c r="A166" s="117"/>
      <c r="B166" s="102" t="s">
        <v>55</v>
      </c>
      <c r="C166" s="15" t="s">
        <v>65</v>
      </c>
      <c r="D166" s="1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18"/>
      <c r="AL166" s="4"/>
      <c r="AM166" s="7"/>
      <c r="AN166" s="7"/>
      <c r="AO166" s="7"/>
      <c r="AP166" s="7"/>
      <c r="AQ166" s="7">
        <f t="shared" si="28"/>
        <v>0</v>
      </c>
      <c r="AR166" s="3">
        <f t="shared" si="34"/>
        <v>68</v>
      </c>
      <c r="AS166" s="8">
        <f t="shared" si="27"/>
        <v>0</v>
      </c>
    </row>
    <row r="167" spans="1:45" s="35" customFormat="1" ht="14.25" customHeight="1" x14ac:dyDescent="0.2">
      <c r="A167" s="117"/>
      <c r="B167" s="103"/>
      <c r="C167" s="15"/>
      <c r="D167" s="1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18"/>
      <c r="AL167" s="4"/>
      <c r="AM167" s="7"/>
      <c r="AN167" s="7"/>
      <c r="AO167" s="7"/>
      <c r="AP167" s="7"/>
      <c r="AQ167" s="7">
        <f t="shared" si="28"/>
        <v>0</v>
      </c>
      <c r="AR167" s="3">
        <f t="shared" si="34"/>
        <v>68</v>
      </c>
      <c r="AS167" s="8">
        <f t="shared" si="27"/>
        <v>0</v>
      </c>
    </row>
    <row r="168" spans="1:45" s="35" customFormat="1" ht="14.25" customHeight="1" x14ac:dyDescent="0.2">
      <c r="A168" s="117"/>
      <c r="B168" s="103"/>
      <c r="C168" s="88"/>
      <c r="D168" s="88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6"/>
      <c r="AN168" s="56"/>
      <c r="AO168" s="56"/>
      <c r="AP168" s="56"/>
      <c r="AQ168" s="7">
        <f t="shared" si="28"/>
        <v>0</v>
      </c>
      <c r="AR168" s="3">
        <f t="shared" si="34"/>
        <v>68</v>
      </c>
      <c r="AS168" s="8">
        <f t="shared" si="27"/>
        <v>0</v>
      </c>
    </row>
    <row r="169" spans="1:45" s="35" customFormat="1" ht="27" customHeight="1" x14ac:dyDescent="0.2">
      <c r="A169" s="88"/>
      <c r="B169" s="88"/>
      <c r="C169" s="86"/>
      <c r="D169" s="87"/>
      <c r="E169" s="108" t="s">
        <v>40</v>
      </c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10"/>
      <c r="AQ169" s="56"/>
      <c r="AR169" s="56"/>
      <c r="AS169" s="56"/>
    </row>
    <row r="170" spans="1:45" s="2" customFormat="1" ht="116.25" customHeight="1" x14ac:dyDescent="0.2">
      <c r="A170" s="85" t="s">
        <v>31</v>
      </c>
      <c r="B170" s="86"/>
      <c r="C170" s="81"/>
      <c r="D170" s="14" t="s">
        <v>18</v>
      </c>
      <c r="E170" s="105" t="s">
        <v>1</v>
      </c>
      <c r="F170" s="106"/>
      <c r="G170" s="106"/>
      <c r="H170" s="107"/>
      <c r="I170" s="105" t="s">
        <v>2</v>
      </c>
      <c r="J170" s="106"/>
      <c r="K170" s="106"/>
      <c r="L170" s="107"/>
      <c r="M170" s="105" t="s">
        <v>3</v>
      </c>
      <c r="N170" s="106"/>
      <c r="O170" s="106"/>
      <c r="P170" s="107"/>
      <c r="Q170" s="105" t="s">
        <v>4</v>
      </c>
      <c r="R170" s="106"/>
      <c r="S170" s="106"/>
      <c r="T170" s="107"/>
      <c r="U170" s="105" t="s">
        <v>5</v>
      </c>
      <c r="V170" s="106"/>
      <c r="W170" s="107"/>
      <c r="X170" s="105" t="s">
        <v>6</v>
      </c>
      <c r="Y170" s="106"/>
      <c r="Z170" s="106"/>
      <c r="AA170" s="107"/>
      <c r="AB170" s="105" t="s">
        <v>7</v>
      </c>
      <c r="AC170" s="106"/>
      <c r="AD170" s="107"/>
      <c r="AE170" s="105" t="s">
        <v>8</v>
      </c>
      <c r="AF170" s="106"/>
      <c r="AG170" s="106"/>
      <c r="AH170" s="106"/>
      <c r="AI170" s="107"/>
      <c r="AJ170" s="105" t="s">
        <v>9</v>
      </c>
      <c r="AK170" s="106"/>
      <c r="AL170" s="107"/>
      <c r="AM170" s="105" t="s">
        <v>10</v>
      </c>
      <c r="AN170" s="106"/>
      <c r="AO170" s="106"/>
      <c r="AP170" s="107"/>
      <c r="AQ170" s="113" t="s">
        <v>20</v>
      </c>
      <c r="AR170" s="150" t="s">
        <v>22</v>
      </c>
      <c r="AS170" s="153" t="s">
        <v>21</v>
      </c>
    </row>
    <row r="171" spans="1:45" s="2" customFormat="1" ht="21.75" customHeight="1" x14ac:dyDescent="0.2">
      <c r="A171" s="79" t="s">
        <v>0</v>
      </c>
      <c r="B171" s="80"/>
      <c r="C171" s="84"/>
      <c r="D171" s="14" t="s">
        <v>19</v>
      </c>
      <c r="E171" s="5">
        <v>1</v>
      </c>
      <c r="F171" s="5">
        <v>2</v>
      </c>
      <c r="G171" s="5">
        <v>3</v>
      </c>
      <c r="H171" s="5">
        <v>4</v>
      </c>
      <c r="I171" s="5">
        <v>5</v>
      </c>
      <c r="J171" s="5">
        <v>6</v>
      </c>
      <c r="K171" s="5">
        <v>7</v>
      </c>
      <c r="L171" s="5">
        <v>8</v>
      </c>
      <c r="M171" s="5">
        <v>9</v>
      </c>
      <c r="N171" s="5">
        <v>10</v>
      </c>
      <c r="O171" s="5">
        <v>11</v>
      </c>
      <c r="P171" s="5">
        <v>12</v>
      </c>
      <c r="Q171" s="5">
        <v>13</v>
      </c>
      <c r="R171" s="5">
        <v>14</v>
      </c>
      <c r="S171" s="5">
        <v>15</v>
      </c>
      <c r="T171" s="5">
        <v>16</v>
      </c>
      <c r="U171" s="5">
        <v>17</v>
      </c>
      <c r="V171" s="5">
        <v>18</v>
      </c>
      <c r="W171" s="5">
        <v>19</v>
      </c>
      <c r="X171" s="5">
        <v>20</v>
      </c>
      <c r="Y171" s="5">
        <v>21</v>
      </c>
      <c r="Z171" s="5">
        <v>22</v>
      </c>
      <c r="AA171" s="5">
        <v>23</v>
      </c>
      <c r="AB171" s="5">
        <v>24</v>
      </c>
      <c r="AC171" s="5">
        <v>25</v>
      </c>
      <c r="AD171" s="5">
        <v>26</v>
      </c>
      <c r="AE171" s="5">
        <v>27</v>
      </c>
      <c r="AF171" s="5">
        <v>28</v>
      </c>
      <c r="AG171" s="5">
        <v>29</v>
      </c>
      <c r="AH171" s="5">
        <v>30</v>
      </c>
      <c r="AI171" s="5">
        <v>31</v>
      </c>
      <c r="AJ171" s="5">
        <v>32</v>
      </c>
      <c r="AK171" s="5">
        <v>33</v>
      </c>
      <c r="AL171" s="5">
        <v>34</v>
      </c>
      <c r="AM171" s="5">
        <v>35</v>
      </c>
      <c r="AN171" s="5">
        <v>36</v>
      </c>
      <c r="AO171" s="5">
        <v>37</v>
      </c>
      <c r="AP171" s="5">
        <v>38</v>
      </c>
      <c r="AQ171" s="114"/>
      <c r="AR171" s="151"/>
      <c r="AS171" s="154"/>
    </row>
    <row r="172" spans="1:45" s="6" customFormat="1" ht="11.25" customHeight="1" x14ac:dyDescent="0.2">
      <c r="A172" s="82"/>
      <c r="B172" s="83"/>
      <c r="C172" s="43" t="s">
        <v>76</v>
      </c>
      <c r="D172" s="44"/>
      <c r="E172" s="18"/>
      <c r="F172" s="18"/>
      <c r="G172" s="93" t="s">
        <v>95</v>
      </c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93" t="s">
        <v>94</v>
      </c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93" t="s">
        <v>94</v>
      </c>
      <c r="AD172" s="18"/>
      <c r="AE172" s="18"/>
      <c r="AF172" s="18"/>
      <c r="AG172" s="18"/>
      <c r="AH172" s="18"/>
      <c r="AI172" s="98" t="s">
        <v>103</v>
      </c>
      <c r="AJ172" s="18"/>
      <c r="AK172" s="18"/>
      <c r="AL172" s="18"/>
      <c r="AM172" s="34"/>
      <c r="AN172" s="34"/>
      <c r="AO172" s="34"/>
      <c r="AP172" s="34"/>
      <c r="AQ172" s="115"/>
      <c r="AR172" s="152"/>
      <c r="AS172" s="155"/>
    </row>
    <row r="173" spans="1:45" ht="12.75" customHeight="1" x14ac:dyDescent="0.2">
      <c r="A173" s="118" t="s">
        <v>25</v>
      </c>
      <c r="B173" s="102" t="s">
        <v>13</v>
      </c>
      <c r="C173" s="43" t="s">
        <v>77</v>
      </c>
      <c r="D173" s="44"/>
      <c r="E173" s="18"/>
      <c r="F173" s="18"/>
      <c r="G173" s="93" t="s">
        <v>99</v>
      </c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93" t="s">
        <v>94</v>
      </c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93" t="s">
        <v>94</v>
      </c>
      <c r="AD173" s="18"/>
      <c r="AE173" s="18"/>
      <c r="AF173" s="18"/>
      <c r="AG173" s="18"/>
      <c r="AH173" s="18"/>
      <c r="AI173" s="98" t="s">
        <v>103</v>
      </c>
      <c r="AJ173" s="18"/>
      <c r="AK173" s="18"/>
      <c r="AL173" s="18"/>
      <c r="AM173" s="34"/>
      <c r="AN173" s="34"/>
      <c r="AO173" s="34"/>
      <c r="AP173" s="34"/>
      <c r="AQ173" s="7">
        <v>2</v>
      </c>
      <c r="AR173" s="3">
        <f>34*6</f>
        <v>204</v>
      </c>
      <c r="AS173" s="8">
        <f t="shared" ref="AS173:AS205" si="35">AQ173/AR173</f>
        <v>9.8039215686274508E-3</v>
      </c>
    </row>
    <row r="174" spans="1:45" x14ac:dyDescent="0.2">
      <c r="A174" s="118"/>
      <c r="B174" s="103"/>
      <c r="C174" s="43"/>
      <c r="D174" s="44"/>
      <c r="E174" s="18"/>
      <c r="F174" s="18"/>
      <c r="G174" s="97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97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34"/>
      <c r="AN174" s="34"/>
      <c r="AO174" s="34"/>
      <c r="AP174" s="34"/>
      <c r="AQ174" s="7">
        <v>2</v>
      </c>
      <c r="AR174" s="3">
        <f t="shared" ref="AR174:AR175" si="36">34*6</f>
        <v>204</v>
      </c>
      <c r="AS174" s="8">
        <f t="shared" si="35"/>
        <v>9.8039215686274508E-3</v>
      </c>
    </row>
    <row r="175" spans="1:45" ht="12.75" customHeight="1" x14ac:dyDescent="0.2">
      <c r="A175" s="118"/>
      <c r="B175" s="104"/>
      <c r="C175" s="43"/>
      <c r="D175" s="44"/>
      <c r="E175" s="18"/>
      <c r="F175" s="18"/>
      <c r="G175" s="97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97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34"/>
      <c r="AN175" s="34"/>
      <c r="AO175" s="34"/>
      <c r="AP175" s="34"/>
      <c r="AQ175" s="7">
        <f t="shared" ref="AQ175:AQ205" si="37">SUM(E174:AP174)</f>
        <v>0</v>
      </c>
      <c r="AR175" s="3">
        <f t="shared" si="36"/>
        <v>204</v>
      </c>
      <c r="AS175" s="8">
        <f t="shared" si="35"/>
        <v>0</v>
      </c>
    </row>
    <row r="176" spans="1:45" ht="12.75" customHeight="1" x14ac:dyDescent="0.2">
      <c r="A176" s="118"/>
      <c r="B176" s="102" t="s">
        <v>27</v>
      </c>
      <c r="C176" s="43" t="s">
        <v>76</v>
      </c>
      <c r="D176" s="44"/>
      <c r="E176" s="18"/>
      <c r="F176" s="18"/>
      <c r="G176" s="93" t="s">
        <v>95</v>
      </c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93" t="s">
        <v>94</v>
      </c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98" t="s">
        <v>103</v>
      </c>
      <c r="AK176" s="18"/>
      <c r="AL176" s="18"/>
      <c r="AM176" s="34"/>
      <c r="AN176" s="34"/>
      <c r="AO176" s="34"/>
      <c r="AP176" s="34"/>
      <c r="AQ176" s="7">
        <v>2</v>
      </c>
      <c r="AR176" s="3">
        <f>34*3</f>
        <v>102</v>
      </c>
      <c r="AS176" s="8">
        <f t="shared" si="35"/>
        <v>1.9607843137254902E-2</v>
      </c>
    </row>
    <row r="177" spans="1:45" ht="25.5" x14ac:dyDescent="0.2">
      <c r="A177" s="118"/>
      <c r="B177" s="103"/>
      <c r="C177" s="43" t="s">
        <v>77</v>
      </c>
      <c r="D177" s="44"/>
      <c r="E177" s="18"/>
      <c r="F177" s="18"/>
      <c r="G177" s="93" t="s">
        <v>95</v>
      </c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93" t="s">
        <v>94</v>
      </c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98" t="s">
        <v>103</v>
      </c>
      <c r="AK177" s="18"/>
      <c r="AL177" s="18"/>
      <c r="AM177" s="34"/>
      <c r="AN177" s="34"/>
      <c r="AO177" s="34"/>
      <c r="AP177" s="34"/>
      <c r="AQ177" s="7">
        <v>2</v>
      </c>
      <c r="AR177" s="3">
        <f t="shared" ref="AR177:AR181" si="38">34*3</f>
        <v>102</v>
      </c>
      <c r="AS177" s="8">
        <f t="shared" si="35"/>
        <v>1.9607843137254902E-2</v>
      </c>
    </row>
    <row r="178" spans="1:45" x14ac:dyDescent="0.2">
      <c r="A178" s="118"/>
      <c r="B178" s="104"/>
      <c r="C178" s="43"/>
      <c r="D178" s="44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98"/>
      <c r="AK178" s="18"/>
      <c r="AL178" s="18"/>
      <c r="AM178" s="34"/>
      <c r="AN178" s="34"/>
      <c r="AO178" s="34"/>
      <c r="AP178" s="34"/>
      <c r="AQ178" s="7">
        <f t="shared" si="37"/>
        <v>0</v>
      </c>
      <c r="AR178" s="3">
        <f t="shared" si="38"/>
        <v>102</v>
      </c>
      <c r="AS178" s="8">
        <f t="shared" si="35"/>
        <v>0</v>
      </c>
    </row>
    <row r="179" spans="1:45" ht="12.75" customHeight="1" x14ac:dyDescent="0.2">
      <c r="A179" s="118"/>
      <c r="B179" s="102" t="s">
        <v>12</v>
      </c>
      <c r="C179" s="43" t="s">
        <v>76</v>
      </c>
      <c r="D179" s="44"/>
      <c r="E179" s="18"/>
      <c r="F179" s="18"/>
      <c r="G179" s="18"/>
      <c r="H179" s="18"/>
      <c r="I179" s="18"/>
      <c r="J179" s="93" t="s">
        <v>95</v>
      </c>
      <c r="K179" s="18"/>
      <c r="L179" s="18"/>
      <c r="M179" s="18"/>
      <c r="N179" s="18"/>
      <c r="O179" s="18"/>
      <c r="P179" s="18"/>
      <c r="Q179" s="18"/>
      <c r="R179" s="18"/>
      <c r="S179" s="93" t="s">
        <v>94</v>
      </c>
      <c r="T179" s="18"/>
      <c r="U179" s="18"/>
      <c r="V179" s="18"/>
      <c r="W179" s="18"/>
      <c r="X179" s="18"/>
      <c r="Y179" s="18"/>
      <c r="Z179" s="18"/>
      <c r="AA179" s="18"/>
      <c r="AB179" s="18"/>
      <c r="AC179" s="93" t="s">
        <v>94</v>
      </c>
      <c r="AD179" s="18"/>
      <c r="AE179" s="18"/>
      <c r="AF179" s="18"/>
      <c r="AG179" s="18"/>
      <c r="AH179" s="18"/>
      <c r="AI179" s="34"/>
      <c r="AJ179" s="99" t="s">
        <v>103</v>
      </c>
      <c r="AK179" s="18"/>
      <c r="AL179" s="18"/>
      <c r="AM179" s="34"/>
      <c r="AN179" s="34"/>
      <c r="AO179" s="34"/>
      <c r="AP179" s="34"/>
      <c r="AQ179" s="7">
        <v>2</v>
      </c>
      <c r="AR179" s="3">
        <f t="shared" si="38"/>
        <v>102</v>
      </c>
      <c r="AS179" s="8">
        <f t="shared" si="35"/>
        <v>1.9607843137254902E-2</v>
      </c>
    </row>
    <row r="180" spans="1:45" ht="12.75" customHeight="1" x14ac:dyDescent="0.2">
      <c r="A180" s="118"/>
      <c r="B180" s="103"/>
      <c r="C180" s="43" t="s">
        <v>77</v>
      </c>
      <c r="D180" s="44"/>
      <c r="E180" s="18"/>
      <c r="F180" s="18"/>
      <c r="G180" s="18"/>
      <c r="H180" s="18"/>
      <c r="I180" s="18"/>
      <c r="J180" s="93" t="s">
        <v>95</v>
      </c>
      <c r="K180" s="18"/>
      <c r="L180" s="18"/>
      <c r="M180" s="18"/>
      <c r="N180" s="18"/>
      <c r="O180" s="18"/>
      <c r="P180" s="18"/>
      <c r="Q180" s="18"/>
      <c r="R180" s="18"/>
      <c r="S180" s="93" t="s">
        <v>94</v>
      </c>
      <c r="T180" s="18"/>
      <c r="U180" s="18"/>
      <c r="V180" s="18"/>
      <c r="W180" s="18"/>
      <c r="X180" s="18"/>
      <c r="Y180" s="18"/>
      <c r="Z180" s="18"/>
      <c r="AA180" s="18"/>
      <c r="AB180" s="18"/>
      <c r="AC180" s="93" t="s">
        <v>94</v>
      </c>
      <c r="AD180" s="18"/>
      <c r="AE180" s="18"/>
      <c r="AF180" s="18"/>
      <c r="AG180" s="18"/>
      <c r="AH180" s="18"/>
      <c r="AI180" s="34"/>
      <c r="AJ180" s="99" t="s">
        <v>103</v>
      </c>
      <c r="AK180" s="18"/>
      <c r="AL180" s="18"/>
      <c r="AM180" s="34"/>
      <c r="AN180" s="34"/>
      <c r="AO180" s="34"/>
      <c r="AP180" s="34"/>
      <c r="AQ180" s="7">
        <v>2</v>
      </c>
      <c r="AR180" s="3">
        <f t="shared" si="38"/>
        <v>102</v>
      </c>
      <c r="AS180" s="8">
        <f t="shared" si="35"/>
        <v>1.9607843137254902E-2</v>
      </c>
    </row>
    <row r="181" spans="1:45" x14ac:dyDescent="0.2">
      <c r="A181" s="118"/>
      <c r="B181" s="104"/>
      <c r="C181" s="43"/>
      <c r="D181" s="44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34"/>
      <c r="AJ181" s="34"/>
      <c r="AK181" s="18"/>
      <c r="AL181" s="18"/>
      <c r="AM181" s="34"/>
      <c r="AN181" s="34"/>
      <c r="AO181" s="34"/>
      <c r="AP181" s="34"/>
      <c r="AQ181" s="7">
        <f t="shared" si="37"/>
        <v>0</v>
      </c>
      <c r="AR181" s="3">
        <f t="shared" si="38"/>
        <v>102</v>
      </c>
      <c r="AS181" s="8">
        <f t="shared" si="35"/>
        <v>0</v>
      </c>
    </row>
    <row r="182" spans="1:45" ht="12.75" customHeight="1" x14ac:dyDescent="0.2">
      <c r="A182" s="118"/>
      <c r="B182" s="102" t="s">
        <v>11</v>
      </c>
      <c r="C182" s="43" t="s">
        <v>76</v>
      </c>
      <c r="D182" s="44"/>
      <c r="E182" s="18"/>
      <c r="F182" s="18"/>
      <c r="G182" s="18"/>
      <c r="H182" s="93" t="s">
        <v>95</v>
      </c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93" t="s">
        <v>94</v>
      </c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93" t="s">
        <v>94</v>
      </c>
      <c r="AE182" s="18"/>
      <c r="AF182" s="18"/>
      <c r="AG182" s="18"/>
      <c r="AH182" s="18"/>
      <c r="AI182" s="34"/>
      <c r="AJ182" s="34"/>
      <c r="AK182" s="98" t="s">
        <v>103</v>
      </c>
      <c r="AL182" s="18"/>
      <c r="AM182" s="34"/>
      <c r="AN182" s="34"/>
      <c r="AO182" s="34"/>
      <c r="AP182" s="34"/>
      <c r="AQ182" s="7">
        <v>2</v>
      </c>
      <c r="AR182" s="3">
        <f>34*5</f>
        <v>170</v>
      </c>
      <c r="AS182" s="8">
        <f t="shared" si="35"/>
        <v>1.1764705882352941E-2</v>
      </c>
    </row>
    <row r="183" spans="1:45" ht="12.75" customHeight="1" x14ac:dyDescent="0.2">
      <c r="A183" s="118"/>
      <c r="B183" s="103"/>
      <c r="C183" s="43" t="s">
        <v>77</v>
      </c>
      <c r="D183" s="44"/>
      <c r="E183" s="18"/>
      <c r="F183" s="18"/>
      <c r="G183" s="18"/>
      <c r="H183" s="93" t="s">
        <v>95</v>
      </c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93" t="s">
        <v>94</v>
      </c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93" t="s">
        <v>94</v>
      </c>
      <c r="AE183" s="18"/>
      <c r="AF183" s="18"/>
      <c r="AG183" s="18"/>
      <c r="AH183" s="18"/>
      <c r="AI183" s="34"/>
      <c r="AJ183" s="34"/>
      <c r="AK183" s="98" t="s">
        <v>103</v>
      </c>
      <c r="AL183" s="18"/>
      <c r="AM183" s="34"/>
      <c r="AN183" s="34"/>
      <c r="AO183" s="34"/>
      <c r="AP183" s="34"/>
      <c r="AQ183" s="7">
        <v>2</v>
      </c>
      <c r="AR183" s="3">
        <f t="shared" ref="AR183:AR184" si="39">34*5</f>
        <v>170</v>
      </c>
      <c r="AS183" s="8">
        <f t="shared" si="35"/>
        <v>1.1764705882352941E-2</v>
      </c>
    </row>
    <row r="184" spans="1:45" ht="12.75" customHeight="1" x14ac:dyDescent="0.2">
      <c r="A184" s="118"/>
      <c r="B184" s="104"/>
      <c r="C184" s="43"/>
      <c r="D184" s="44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34"/>
      <c r="AJ184" s="34"/>
      <c r="AK184" s="98"/>
      <c r="AL184" s="18"/>
      <c r="AM184" s="34"/>
      <c r="AN184" s="34"/>
      <c r="AO184" s="34"/>
      <c r="AP184" s="34"/>
      <c r="AQ184" s="7">
        <f t="shared" si="37"/>
        <v>0</v>
      </c>
      <c r="AR184" s="3">
        <f t="shared" si="39"/>
        <v>170</v>
      </c>
      <c r="AS184" s="8">
        <f t="shared" si="35"/>
        <v>0</v>
      </c>
    </row>
    <row r="185" spans="1:45" ht="25.5" x14ac:dyDescent="0.2">
      <c r="A185" s="118"/>
      <c r="B185" s="102" t="s">
        <v>28</v>
      </c>
      <c r="C185" s="43" t="s">
        <v>76</v>
      </c>
      <c r="D185" s="44"/>
      <c r="E185" s="18"/>
      <c r="F185" s="18"/>
      <c r="G185" s="18"/>
      <c r="H185" s="18"/>
      <c r="I185" s="93" t="s">
        <v>95</v>
      </c>
      <c r="J185" s="18"/>
      <c r="K185" s="18"/>
      <c r="L185" s="18"/>
      <c r="M185" s="18"/>
      <c r="N185" s="18"/>
      <c r="O185" s="18"/>
      <c r="P185" s="18"/>
      <c r="Q185" s="18"/>
      <c r="R185" s="18"/>
      <c r="S185" s="93" t="s">
        <v>94</v>
      </c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34"/>
      <c r="AJ185" s="34"/>
      <c r="AK185" s="98" t="s">
        <v>103</v>
      </c>
      <c r="AL185" s="18"/>
      <c r="AM185" s="34"/>
      <c r="AN185" s="34"/>
      <c r="AO185" s="34"/>
      <c r="AP185" s="34"/>
      <c r="AQ185" s="7">
        <v>2</v>
      </c>
      <c r="AR185" s="3">
        <f>34*3</f>
        <v>102</v>
      </c>
      <c r="AS185" s="8">
        <f t="shared" si="35"/>
        <v>1.9607843137254902E-2</v>
      </c>
    </row>
    <row r="186" spans="1:45" ht="25.5" x14ac:dyDescent="0.2">
      <c r="A186" s="118"/>
      <c r="B186" s="103"/>
      <c r="C186" s="43" t="s">
        <v>77</v>
      </c>
      <c r="D186" s="44"/>
      <c r="E186" s="18"/>
      <c r="F186" s="18"/>
      <c r="G186" s="18"/>
      <c r="H186" s="18"/>
      <c r="I186" s="93" t="s">
        <v>95</v>
      </c>
      <c r="J186" s="18"/>
      <c r="K186" s="18"/>
      <c r="L186" s="18"/>
      <c r="M186" s="18"/>
      <c r="N186" s="18"/>
      <c r="O186" s="18"/>
      <c r="P186" s="18"/>
      <c r="Q186" s="18"/>
      <c r="R186" s="18"/>
      <c r="S186" s="93" t="s">
        <v>94</v>
      </c>
      <c r="T186" s="33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34"/>
      <c r="AJ186" s="34"/>
      <c r="AK186" s="98" t="s">
        <v>103</v>
      </c>
      <c r="AL186" s="18"/>
      <c r="AM186" s="34"/>
      <c r="AN186" s="34"/>
      <c r="AO186" s="34"/>
      <c r="AP186" s="34"/>
      <c r="AQ186" s="7">
        <v>2</v>
      </c>
      <c r="AR186" s="3">
        <f t="shared" ref="AR186:AR187" si="40">34*3</f>
        <v>102</v>
      </c>
      <c r="AS186" s="8">
        <f t="shared" si="35"/>
        <v>1.9607843137254902E-2</v>
      </c>
    </row>
    <row r="187" spans="1:45" ht="12.75" customHeight="1" x14ac:dyDescent="0.2">
      <c r="A187" s="118"/>
      <c r="B187" s="104"/>
      <c r="C187" s="43"/>
      <c r="D187" s="44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33"/>
      <c r="AH187" s="18"/>
      <c r="AI187" s="18"/>
      <c r="AJ187" s="34"/>
      <c r="AK187" s="98"/>
      <c r="AL187" s="18"/>
      <c r="AM187" s="34"/>
      <c r="AN187" s="34"/>
      <c r="AO187" s="34"/>
      <c r="AP187" s="34"/>
      <c r="AQ187" s="7">
        <f t="shared" si="37"/>
        <v>0</v>
      </c>
      <c r="AR187" s="3">
        <f t="shared" si="40"/>
        <v>102</v>
      </c>
      <c r="AS187" s="8">
        <f t="shared" si="35"/>
        <v>0</v>
      </c>
    </row>
    <row r="188" spans="1:45" ht="12.75" customHeight="1" x14ac:dyDescent="0.2">
      <c r="A188" s="118"/>
      <c r="B188" s="102" t="s">
        <v>30</v>
      </c>
      <c r="C188" s="43" t="s">
        <v>76</v>
      </c>
      <c r="D188" s="44"/>
      <c r="E188" s="18"/>
      <c r="F188" s="18"/>
      <c r="G188" s="18"/>
      <c r="H188" s="18"/>
      <c r="I188" s="93" t="s">
        <v>95</v>
      </c>
      <c r="J188" s="18"/>
      <c r="K188" s="18"/>
      <c r="L188" s="18"/>
      <c r="M188" s="18"/>
      <c r="N188" s="18"/>
      <c r="O188" s="18"/>
      <c r="P188" s="18"/>
      <c r="Q188" s="93" t="s">
        <v>94</v>
      </c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33"/>
      <c r="AK188" s="98" t="s">
        <v>103</v>
      </c>
      <c r="AL188" s="18"/>
      <c r="AM188" s="34"/>
      <c r="AN188" s="34"/>
      <c r="AO188" s="34"/>
      <c r="AP188" s="34"/>
      <c r="AQ188" s="7">
        <v>2</v>
      </c>
      <c r="AR188" s="3">
        <f>34*1</f>
        <v>34</v>
      </c>
      <c r="AS188" s="8">
        <f t="shared" si="35"/>
        <v>5.8823529411764705E-2</v>
      </c>
    </row>
    <row r="189" spans="1:45" ht="12.75" customHeight="1" x14ac:dyDescent="0.2">
      <c r="A189" s="118"/>
      <c r="B189" s="103"/>
      <c r="C189" s="43" t="s">
        <v>77</v>
      </c>
      <c r="D189" s="44"/>
      <c r="E189" s="18"/>
      <c r="F189" s="18"/>
      <c r="G189" s="18"/>
      <c r="H189" s="18"/>
      <c r="I189" s="93" t="s">
        <v>95</v>
      </c>
      <c r="J189" s="18"/>
      <c r="K189" s="18"/>
      <c r="L189" s="18"/>
      <c r="M189" s="18"/>
      <c r="N189" s="18"/>
      <c r="O189" s="18"/>
      <c r="P189" s="18"/>
      <c r="Q189" s="93" t="s">
        <v>94</v>
      </c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98" t="s">
        <v>103</v>
      </c>
      <c r="AL189" s="18"/>
      <c r="AM189" s="34"/>
      <c r="AN189" s="34"/>
      <c r="AO189" s="34"/>
      <c r="AP189" s="34"/>
      <c r="AQ189" s="7">
        <v>2</v>
      </c>
      <c r="AR189" s="3">
        <f t="shared" ref="AR189:AR199" si="41">34*1</f>
        <v>34</v>
      </c>
      <c r="AS189" s="8">
        <f t="shared" si="35"/>
        <v>5.8823529411764705E-2</v>
      </c>
    </row>
    <row r="190" spans="1:45" ht="12.75" customHeight="1" x14ac:dyDescent="0.2">
      <c r="A190" s="118"/>
      <c r="B190" s="104"/>
      <c r="C190" s="43"/>
      <c r="D190" s="44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33"/>
      <c r="AJ190" s="18"/>
      <c r="AK190" s="18"/>
      <c r="AL190" s="18"/>
      <c r="AM190" s="34"/>
      <c r="AN190" s="34"/>
      <c r="AO190" s="34"/>
      <c r="AP190" s="34"/>
      <c r="AQ190" s="7">
        <f t="shared" si="37"/>
        <v>0</v>
      </c>
      <c r="AR190" s="3">
        <f t="shared" si="41"/>
        <v>34</v>
      </c>
      <c r="AS190" s="8">
        <f t="shared" si="35"/>
        <v>0</v>
      </c>
    </row>
    <row r="191" spans="1:45" ht="12.75" customHeight="1" x14ac:dyDescent="0.2">
      <c r="A191" s="118"/>
      <c r="B191" s="102" t="s">
        <v>29</v>
      </c>
      <c r="C191" s="43" t="s">
        <v>76</v>
      </c>
      <c r="D191" s="44"/>
      <c r="E191" s="18"/>
      <c r="F191" s="18"/>
      <c r="G191" s="18"/>
      <c r="H191" s="93" t="s">
        <v>95</v>
      </c>
      <c r="I191" s="18"/>
      <c r="J191" s="18"/>
      <c r="K191" s="18"/>
      <c r="L191" s="18"/>
      <c r="M191" s="18"/>
      <c r="N191" s="18"/>
      <c r="O191" s="18"/>
      <c r="P191" s="18"/>
      <c r="Q191" s="18"/>
      <c r="R191" s="93" t="s">
        <v>94</v>
      </c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33"/>
      <c r="AG191" s="33"/>
      <c r="AH191" s="18"/>
      <c r="AI191" s="18"/>
      <c r="AJ191" s="99" t="s">
        <v>103</v>
      </c>
      <c r="AK191" s="33"/>
      <c r="AL191" s="18"/>
      <c r="AM191" s="34"/>
      <c r="AN191" s="34"/>
      <c r="AO191" s="34"/>
      <c r="AP191" s="34"/>
      <c r="AQ191" s="7">
        <v>2</v>
      </c>
      <c r="AR191" s="3">
        <f t="shared" si="41"/>
        <v>34</v>
      </c>
      <c r="AS191" s="8">
        <f t="shared" si="35"/>
        <v>5.8823529411764705E-2</v>
      </c>
    </row>
    <row r="192" spans="1:45" ht="12.75" customHeight="1" x14ac:dyDescent="0.2">
      <c r="A192" s="118"/>
      <c r="B192" s="103"/>
      <c r="C192" s="43" t="s">
        <v>77</v>
      </c>
      <c r="D192" s="44"/>
      <c r="E192" s="18"/>
      <c r="F192" s="18"/>
      <c r="G192" s="18"/>
      <c r="H192" s="93" t="s">
        <v>95</v>
      </c>
      <c r="I192" s="18"/>
      <c r="J192" s="18"/>
      <c r="K192" s="18"/>
      <c r="L192" s="18"/>
      <c r="M192" s="18"/>
      <c r="N192" s="18"/>
      <c r="O192" s="18"/>
      <c r="P192" s="18"/>
      <c r="Q192" s="18"/>
      <c r="R192" s="93" t="s">
        <v>94</v>
      </c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33"/>
      <c r="AI192" s="33"/>
      <c r="AJ192" s="99" t="s">
        <v>103</v>
      </c>
      <c r="AK192" s="18"/>
      <c r="AL192" s="18"/>
      <c r="AM192" s="34"/>
      <c r="AN192" s="34"/>
      <c r="AO192" s="34"/>
      <c r="AP192" s="34"/>
      <c r="AQ192" s="7">
        <v>2</v>
      </c>
      <c r="AR192" s="3">
        <f t="shared" si="41"/>
        <v>34</v>
      </c>
      <c r="AS192" s="8">
        <f t="shared" si="35"/>
        <v>5.8823529411764705E-2</v>
      </c>
    </row>
    <row r="193" spans="1:45" ht="12.75" customHeight="1" x14ac:dyDescent="0.2">
      <c r="A193" s="118"/>
      <c r="B193" s="104"/>
      <c r="C193" s="43"/>
      <c r="D193" s="44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33"/>
      <c r="AI193" s="33"/>
      <c r="AJ193" s="34"/>
      <c r="AK193" s="18"/>
      <c r="AL193" s="18"/>
      <c r="AM193" s="34"/>
      <c r="AN193" s="34"/>
      <c r="AO193" s="34"/>
      <c r="AP193" s="34"/>
      <c r="AQ193" s="7">
        <f t="shared" si="37"/>
        <v>0</v>
      </c>
      <c r="AR193" s="3">
        <f t="shared" si="41"/>
        <v>34</v>
      </c>
      <c r="AS193" s="8">
        <f t="shared" si="35"/>
        <v>0</v>
      </c>
    </row>
    <row r="194" spans="1:45" ht="12.75" customHeight="1" x14ac:dyDescent="0.2">
      <c r="A194" s="118"/>
      <c r="B194" s="101" t="s">
        <v>41</v>
      </c>
      <c r="C194" s="43" t="s">
        <v>76</v>
      </c>
      <c r="D194" s="44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33"/>
      <c r="AI194" s="33"/>
      <c r="AJ194" s="34"/>
      <c r="AK194" s="18"/>
      <c r="AL194" s="18"/>
      <c r="AM194" s="34"/>
      <c r="AN194" s="34"/>
      <c r="AO194" s="34"/>
      <c r="AP194" s="34"/>
      <c r="AQ194" s="7">
        <f t="shared" si="37"/>
        <v>0</v>
      </c>
      <c r="AR194" s="3">
        <f t="shared" si="41"/>
        <v>34</v>
      </c>
      <c r="AS194" s="8">
        <f t="shared" si="35"/>
        <v>0</v>
      </c>
    </row>
    <row r="195" spans="1:45" ht="12.75" customHeight="1" x14ac:dyDescent="0.2">
      <c r="A195" s="118"/>
      <c r="B195" s="101"/>
      <c r="C195" s="43" t="s">
        <v>77</v>
      </c>
      <c r="D195" s="44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33"/>
      <c r="AI195" s="33"/>
      <c r="AJ195" s="34"/>
      <c r="AK195" s="18"/>
      <c r="AL195" s="18"/>
      <c r="AM195" s="34"/>
      <c r="AN195" s="34"/>
      <c r="AO195" s="34"/>
      <c r="AP195" s="34"/>
      <c r="AQ195" s="7">
        <f t="shared" si="37"/>
        <v>0</v>
      </c>
      <c r="AR195" s="3">
        <f t="shared" si="41"/>
        <v>34</v>
      </c>
      <c r="AS195" s="8">
        <f t="shared" si="35"/>
        <v>0</v>
      </c>
    </row>
    <row r="196" spans="1:45" ht="12.75" customHeight="1" x14ac:dyDescent="0.2">
      <c r="A196" s="118"/>
      <c r="B196" s="101"/>
      <c r="C196" s="43"/>
      <c r="D196" s="44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33"/>
      <c r="AI196" s="33"/>
      <c r="AJ196" s="34"/>
      <c r="AK196" s="18"/>
      <c r="AL196" s="18"/>
      <c r="AM196" s="34"/>
      <c r="AN196" s="34"/>
      <c r="AO196" s="34"/>
      <c r="AP196" s="34"/>
      <c r="AQ196" s="7">
        <f t="shared" si="37"/>
        <v>0</v>
      </c>
      <c r="AR196" s="3">
        <f t="shared" si="41"/>
        <v>34</v>
      </c>
      <c r="AS196" s="8">
        <f t="shared" si="35"/>
        <v>0</v>
      </c>
    </row>
    <row r="197" spans="1:45" ht="12.75" customHeight="1" x14ac:dyDescent="0.2">
      <c r="A197" s="118"/>
      <c r="B197" s="101" t="s">
        <v>42</v>
      </c>
      <c r="C197" s="43" t="s">
        <v>76</v>
      </c>
      <c r="D197" s="44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33"/>
      <c r="AI197" s="33"/>
      <c r="AJ197" s="34"/>
      <c r="AK197" s="18"/>
      <c r="AL197" s="18"/>
      <c r="AM197" s="34"/>
      <c r="AN197" s="34"/>
      <c r="AO197" s="34"/>
      <c r="AP197" s="34"/>
      <c r="AQ197" s="7">
        <f t="shared" si="37"/>
        <v>0</v>
      </c>
      <c r="AR197" s="3">
        <f t="shared" si="41"/>
        <v>34</v>
      </c>
      <c r="AS197" s="8">
        <f t="shared" si="35"/>
        <v>0</v>
      </c>
    </row>
    <row r="198" spans="1:45" ht="12.75" customHeight="1" x14ac:dyDescent="0.2">
      <c r="A198" s="118"/>
      <c r="B198" s="101"/>
      <c r="C198" s="43" t="s">
        <v>77</v>
      </c>
      <c r="D198" s="44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33"/>
      <c r="AI198" s="33"/>
      <c r="AJ198" s="34"/>
      <c r="AK198" s="18"/>
      <c r="AL198" s="18"/>
      <c r="AM198" s="34"/>
      <c r="AN198" s="34"/>
      <c r="AO198" s="34"/>
      <c r="AP198" s="34"/>
      <c r="AQ198" s="7">
        <f t="shared" si="37"/>
        <v>0</v>
      </c>
      <c r="AR198" s="3">
        <f t="shared" si="41"/>
        <v>34</v>
      </c>
      <c r="AS198" s="8">
        <f t="shared" si="35"/>
        <v>0</v>
      </c>
    </row>
    <row r="199" spans="1:45" ht="12.75" customHeight="1" x14ac:dyDescent="0.2">
      <c r="A199" s="118"/>
      <c r="B199" s="101"/>
      <c r="C199" s="43"/>
      <c r="D199" s="44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00"/>
      <c r="AI199" s="33"/>
      <c r="AJ199" s="34"/>
      <c r="AK199" s="18"/>
      <c r="AL199" s="18"/>
      <c r="AM199" s="34"/>
      <c r="AN199" s="34"/>
      <c r="AO199" s="34"/>
      <c r="AP199" s="34"/>
      <c r="AQ199" s="7">
        <f t="shared" si="37"/>
        <v>0</v>
      </c>
      <c r="AR199" s="3">
        <f t="shared" si="41"/>
        <v>34</v>
      </c>
      <c r="AS199" s="8">
        <f t="shared" si="35"/>
        <v>0</v>
      </c>
    </row>
    <row r="200" spans="1:45" ht="12.75" customHeight="1" x14ac:dyDescent="0.2">
      <c r="A200" s="118"/>
      <c r="B200" s="101" t="s">
        <v>64</v>
      </c>
      <c r="C200" s="43" t="s">
        <v>76</v>
      </c>
      <c r="D200" s="44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33"/>
      <c r="AI200" s="33"/>
      <c r="AJ200" s="34"/>
      <c r="AK200" s="18"/>
      <c r="AL200" s="18"/>
      <c r="AM200" s="34"/>
      <c r="AN200" s="34"/>
      <c r="AO200" s="34"/>
      <c r="AP200" s="34"/>
      <c r="AQ200" s="7">
        <f t="shared" si="37"/>
        <v>0</v>
      </c>
      <c r="AR200" s="3">
        <f>34*2</f>
        <v>68</v>
      </c>
      <c r="AS200" s="8">
        <f t="shared" si="35"/>
        <v>0</v>
      </c>
    </row>
    <row r="201" spans="1:45" ht="12.75" customHeight="1" x14ac:dyDescent="0.2">
      <c r="A201" s="118"/>
      <c r="B201" s="101"/>
      <c r="C201" s="43" t="s">
        <v>77</v>
      </c>
      <c r="D201" s="44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33"/>
      <c r="AI201" s="33"/>
      <c r="AJ201" s="34"/>
      <c r="AK201" s="18"/>
      <c r="AL201" s="18"/>
      <c r="AM201" s="34"/>
      <c r="AN201" s="34"/>
      <c r="AO201" s="34"/>
      <c r="AP201" s="34"/>
      <c r="AQ201" s="7">
        <f t="shared" si="37"/>
        <v>0</v>
      </c>
      <c r="AR201" s="3">
        <f t="shared" ref="AR201:AR205" si="42">34*2</f>
        <v>68</v>
      </c>
      <c r="AS201" s="8">
        <f t="shared" si="35"/>
        <v>0</v>
      </c>
    </row>
    <row r="202" spans="1:45" ht="12.75" customHeight="1" x14ac:dyDescent="0.2">
      <c r="A202" s="118"/>
      <c r="B202" s="101"/>
      <c r="C202" s="43"/>
      <c r="D202" s="44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33"/>
      <c r="AI202" s="33"/>
      <c r="AJ202" s="34"/>
      <c r="AK202" s="18"/>
      <c r="AL202" s="18"/>
      <c r="AM202" s="34"/>
      <c r="AN202" s="34"/>
      <c r="AO202" s="34"/>
      <c r="AP202" s="34"/>
      <c r="AQ202" s="7">
        <f t="shared" si="37"/>
        <v>0</v>
      </c>
      <c r="AR202" s="3">
        <f t="shared" si="42"/>
        <v>68</v>
      </c>
      <c r="AS202" s="8">
        <f t="shared" si="35"/>
        <v>0</v>
      </c>
    </row>
    <row r="203" spans="1:45" ht="12.75" customHeight="1" x14ac:dyDescent="0.2">
      <c r="A203" s="118"/>
      <c r="B203" s="101" t="s">
        <v>55</v>
      </c>
      <c r="C203" s="43" t="s">
        <v>76</v>
      </c>
      <c r="D203" s="44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33"/>
      <c r="AI203" s="33"/>
      <c r="AJ203" s="34"/>
      <c r="AK203" s="18"/>
      <c r="AL203" s="18"/>
      <c r="AM203" s="34"/>
      <c r="AN203" s="34"/>
      <c r="AO203" s="34"/>
      <c r="AP203" s="34"/>
      <c r="AQ203" s="7">
        <f t="shared" si="37"/>
        <v>0</v>
      </c>
      <c r="AR203" s="3">
        <f t="shared" si="42"/>
        <v>68</v>
      </c>
      <c r="AS203" s="8">
        <f t="shared" si="35"/>
        <v>0</v>
      </c>
    </row>
    <row r="204" spans="1:45" ht="12.75" customHeight="1" x14ac:dyDescent="0.2">
      <c r="A204" s="118"/>
      <c r="B204" s="101"/>
      <c r="C204" s="43" t="s">
        <v>77</v>
      </c>
      <c r="D204" s="44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33"/>
      <c r="AI204" s="33"/>
      <c r="AJ204" s="34"/>
      <c r="AK204" s="18"/>
      <c r="AL204" s="18"/>
      <c r="AM204" s="34"/>
      <c r="AN204" s="34"/>
      <c r="AO204" s="34"/>
      <c r="AP204" s="34"/>
      <c r="AQ204" s="7">
        <f t="shared" si="37"/>
        <v>0</v>
      </c>
      <c r="AR204" s="3">
        <f t="shared" si="42"/>
        <v>68</v>
      </c>
      <c r="AS204" s="8">
        <f t="shared" si="35"/>
        <v>0</v>
      </c>
    </row>
    <row r="205" spans="1:45" ht="12.75" customHeight="1" x14ac:dyDescent="0.2">
      <c r="A205" s="118"/>
      <c r="B205" s="101"/>
      <c r="C205" s="57"/>
      <c r="D205" s="57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6"/>
      <c r="AN205" s="56"/>
      <c r="AO205" s="56"/>
      <c r="AP205" s="56"/>
      <c r="AQ205" s="7">
        <f t="shared" si="37"/>
        <v>0</v>
      </c>
      <c r="AR205" s="3">
        <f t="shared" si="42"/>
        <v>68</v>
      </c>
      <c r="AS205" s="8">
        <f t="shared" si="35"/>
        <v>0</v>
      </c>
    </row>
    <row r="206" spans="1:45" ht="27" customHeight="1" x14ac:dyDescent="0.2">
      <c r="A206" s="56"/>
      <c r="B206" s="57"/>
      <c r="C206" s="89"/>
      <c r="D206" s="89"/>
      <c r="E206" s="125" t="s">
        <v>40</v>
      </c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56"/>
      <c r="AR206" s="56"/>
      <c r="AS206" s="56"/>
    </row>
    <row r="207" spans="1:45" s="2" customFormat="1" ht="81.75" customHeight="1" x14ac:dyDescent="0.2">
      <c r="A207" s="89" t="s">
        <v>33</v>
      </c>
      <c r="B207" s="89"/>
      <c r="C207" s="78"/>
      <c r="D207" s="14" t="s">
        <v>18</v>
      </c>
      <c r="E207" s="101" t="s">
        <v>1</v>
      </c>
      <c r="F207" s="101"/>
      <c r="G207" s="101"/>
      <c r="H207" s="101"/>
      <c r="I207" s="101" t="s">
        <v>2</v>
      </c>
      <c r="J207" s="101"/>
      <c r="K207" s="101"/>
      <c r="L207" s="101"/>
      <c r="M207" s="101" t="s">
        <v>3</v>
      </c>
      <c r="N207" s="101"/>
      <c r="O207" s="101"/>
      <c r="P207" s="101"/>
      <c r="Q207" s="101" t="s">
        <v>4</v>
      </c>
      <c r="R207" s="101"/>
      <c r="S207" s="101"/>
      <c r="T207" s="101"/>
      <c r="U207" s="101" t="s">
        <v>5</v>
      </c>
      <c r="V207" s="101"/>
      <c r="W207" s="101"/>
      <c r="X207" s="101" t="s">
        <v>6</v>
      </c>
      <c r="Y207" s="101"/>
      <c r="Z207" s="101"/>
      <c r="AA207" s="101"/>
      <c r="AB207" s="101" t="s">
        <v>7</v>
      </c>
      <c r="AC207" s="101"/>
      <c r="AD207" s="101"/>
      <c r="AE207" s="101" t="s">
        <v>8</v>
      </c>
      <c r="AF207" s="101"/>
      <c r="AG207" s="101"/>
      <c r="AH207" s="101"/>
      <c r="AI207" s="101"/>
      <c r="AJ207" s="101" t="s">
        <v>9</v>
      </c>
      <c r="AK207" s="101"/>
      <c r="AL207" s="101"/>
      <c r="AM207" s="101" t="s">
        <v>10</v>
      </c>
      <c r="AN207" s="101"/>
      <c r="AO207" s="101"/>
      <c r="AP207" s="101"/>
      <c r="AQ207" s="116" t="s">
        <v>20</v>
      </c>
      <c r="AR207" s="148" t="s">
        <v>22</v>
      </c>
      <c r="AS207" s="149" t="s">
        <v>21</v>
      </c>
    </row>
    <row r="208" spans="1:45" s="2" customFormat="1" ht="21.75" customHeight="1" x14ac:dyDescent="0.2">
      <c r="A208" s="78" t="s">
        <v>0</v>
      </c>
      <c r="B208" s="78"/>
      <c r="C208" s="78"/>
      <c r="D208" s="14" t="s">
        <v>19</v>
      </c>
      <c r="E208" s="5">
        <v>1</v>
      </c>
      <c r="F208" s="5">
        <v>2</v>
      </c>
      <c r="G208" s="5">
        <v>3</v>
      </c>
      <c r="H208" s="5">
        <v>4</v>
      </c>
      <c r="I208" s="5">
        <v>5</v>
      </c>
      <c r="J208" s="5">
        <v>6</v>
      </c>
      <c r="K208" s="5">
        <v>7</v>
      </c>
      <c r="L208" s="5">
        <v>8</v>
      </c>
      <c r="M208" s="5">
        <v>9</v>
      </c>
      <c r="N208" s="5">
        <v>10</v>
      </c>
      <c r="O208" s="5">
        <v>11</v>
      </c>
      <c r="P208" s="5">
        <v>12</v>
      </c>
      <c r="Q208" s="5">
        <v>13</v>
      </c>
      <c r="R208" s="5">
        <v>14</v>
      </c>
      <c r="S208" s="5">
        <v>15</v>
      </c>
      <c r="T208" s="5">
        <v>16</v>
      </c>
      <c r="U208" s="5">
        <v>17</v>
      </c>
      <c r="V208" s="5">
        <v>18</v>
      </c>
      <c r="W208" s="5">
        <v>19</v>
      </c>
      <c r="X208" s="5">
        <v>20</v>
      </c>
      <c r="Y208" s="5">
        <v>21</v>
      </c>
      <c r="Z208" s="5">
        <v>22</v>
      </c>
      <c r="AA208" s="5">
        <v>23</v>
      </c>
      <c r="AB208" s="5">
        <v>24</v>
      </c>
      <c r="AC208" s="5">
        <v>25</v>
      </c>
      <c r="AD208" s="5">
        <v>26</v>
      </c>
      <c r="AE208" s="5">
        <v>27</v>
      </c>
      <c r="AF208" s="5">
        <v>28</v>
      </c>
      <c r="AG208" s="5">
        <v>29</v>
      </c>
      <c r="AH208" s="5">
        <v>30</v>
      </c>
      <c r="AI208" s="5">
        <v>31</v>
      </c>
      <c r="AJ208" s="5">
        <v>32</v>
      </c>
      <c r="AK208" s="5">
        <v>33</v>
      </c>
      <c r="AL208" s="5">
        <v>34</v>
      </c>
      <c r="AM208" s="5">
        <v>35</v>
      </c>
      <c r="AN208" s="5">
        <v>36</v>
      </c>
      <c r="AO208" s="5">
        <v>37</v>
      </c>
      <c r="AP208" s="5">
        <v>38</v>
      </c>
      <c r="AQ208" s="116"/>
      <c r="AR208" s="148"/>
      <c r="AS208" s="149"/>
    </row>
    <row r="209" spans="1:45" s="6" customFormat="1" ht="11.25" customHeight="1" x14ac:dyDescent="0.2">
      <c r="A209" s="78"/>
      <c r="B209" s="78"/>
      <c r="C209" s="43" t="s">
        <v>78</v>
      </c>
      <c r="D209" s="44"/>
      <c r="E209" s="18"/>
      <c r="F209" s="18"/>
      <c r="G209" s="93" t="s">
        <v>95</v>
      </c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93" t="s">
        <v>94</v>
      </c>
      <c r="S209" s="18"/>
      <c r="T209" s="18"/>
      <c r="U209" s="18"/>
      <c r="V209" s="18"/>
      <c r="W209" s="18"/>
      <c r="X209" s="18"/>
      <c r="Y209" s="18"/>
      <c r="Z209" s="18"/>
      <c r="AA209" s="18"/>
      <c r="AB209" s="93" t="s">
        <v>94</v>
      </c>
      <c r="AC209" s="18"/>
      <c r="AD209" s="18"/>
      <c r="AE209" s="18"/>
      <c r="AF209" s="18"/>
      <c r="AG209" s="18"/>
      <c r="AH209" s="18"/>
      <c r="AI209" s="98" t="s">
        <v>103</v>
      </c>
      <c r="AJ209" s="18"/>
      <c r="AK209" s="18"/>
      <c r="AL209" s="18"/>
      <c r="AM209" s="34"/>
      <c r="AN209" s="34"/>
      <c r="AO209" s="34"/>
      <c r="AP209" s="34"/>
      <c r="AQ209" s="116"/>
      <c r="AR209" s="148"/>
      <c r="AS209" s="149"/>
    </row>
    <row r="210" spans="1:45" ht="12.75" customHeight="1" x14ac:dyDescent="0.2">
      <c r="A210" s="117" t="s">
        <v>25</v>
      </c>
      <c r="B210" s="102" t="s">
        <v>13</v>
      </c>
      <c r="C210" s="43" t="s">
        <v>79</v>
      </c>
      <c r="D210" s="44"/>
      <c r="E210" s="18"/>
      <c r="F210" s="18"/>
      <c r="G210" s="93" t="s">
        <v>95</v>
      </c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93" t="s">
        <v>94</v>
      </c>
      <c r="S210" s="18"/>
      <c r="T210" s="18"/>
      <c r="U210" s="18"/>
      <c r="V210" s="18"/>
      <c r="W210" s="18"/>
      <c r="X210" s="18"/>
      <c r="Y210" s="18"/>
      <c r="Z210" s="18"/>
      <c r="AA210" s="18"/>
      <c r="AB210" s="93" t="s">
        <v>94</v>
      </c>
      <c r="AC210" s="18"/>
      <c r="AD210" s="18"/>
      <c r="AE210" s="18"/>
      <c r="AF210" s="18"/>
      <c r="AG210" s="18"/>
      <c r="AH210" s="18"/>
      <c r="AI210" s="98" t="s">
        <v>103</v>
      </c>
      <c r="AJ210" s="18"/>
      <c r="AK210" s="18"/>
      <c r="AL210" s="18"/>
      <c r="AM210" s="34"/>
      <c r="AN210" s="34"/>
      <c r="AO210" s="34"/>
      <c r="AP210" s="34"/>
      <c r="AQ210" s="7">
        <v>2</v>
      </c>
      <c r="AR210" s="3">
        <f>34*4</f>
        <v>136</v>
      </c>
      <c r="AS210" s="8">
        <f t="shared" ref="AS210:AS254" si="43">AQ210/AR210</f>
        <v>1.4705882352941176E-2</v>
      </c>
    </row>
    <row r="211" spans="1:45" x14ac:dyDescent="0.2">
      <c r="A211" s="117"/>
      <c r="B211" s="103"/>
      <c r="C211" s="43"/>
      <c r="D211" s="44"/>
      <c r="E211" s="18"/>
      <c r="F211" s="18"/>
      <c r="G211" s="97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97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34"/>
      <c r="AN211" s="34"/>
      <c r="AO211" s="34"/>
      <c r="AP211" s="34"/>
      <c r="AQ211" s="7">
        <v>2</v>
      </c>
      <c r="AR211" s="3">
        <f t="shared" ref="AR211:AR212" si="44">34*4</f>
        <v>136</v>
      </c>
      <c r="AS211" s="8">
        <f t="shared" si="43"/>
        <v>1.4705882352941176E-2</v>
      </c>
    </row>
    <row r="212" spans="1:45" ht="12.75" customHeight="1" x14ac:dyDescent="0.2">
      <c r="A212" s="117"/>
      <c r="B212" s="104"/>
      <c r="C212" s="43"/>
      <c r="D212" s="44"/>
      <c r="E212" s="18"/>
      <c r="F212" s="18"/>
      <c r="G212" s="97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97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34"/>
      <c r="AN212" s="34"/>
      <c r="AO212" s="34"/>
      <c r="AP212" s="34"/>
      <c r="AQ212" s="7">
        <f t="shared" ref="AQ212:AQ254" si="45">SUM(E211:AP211)</f>
        <v>0</v>
      </c>
      <c r="AR212" s="3">
        <f t="shared" si="44"/>
        <v>136</v>
      </c>
      <c r="AS212" s="8">
        <f t="shared" si="43"/>
        <v>0</v>
      </c>
    </row>
    <row r="213" spans="1:45" ht="12.75" customHeight="1" x14ac:dyDescent="0.2">
      <c r="A213" s="117"/>
      <c r="B213" s="102" t="s">
        <v>27</v>
      </c>
      <c r="C213" s="43"/>
      <c r="D213" s="42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34"/>
      <c r="AN213" s="34"/>
      <c r="AO213" s="34"/>
      <c r="AP213" s="34"/>
      <c r="AQ213" s="7">
        <f t="shared" si="45"/>
        <v>0</v>
      </c>
      <c r="AR213" s="3">
        <f>34*2</f>
        <v>68</v>
      </c>
      <c r="AS213" s="8">
        <f t="shared" si="43"/>
        <v>0</v>
      </c>
    </row>
    <row r="214" spans="1:45" ht="12.75" customHeight="1" x14ac:dyDescent="0.2">
      <c r="A214" s="117"/>
      <c r="B214" s="103"/>
      <c r="C214" s="43" t="s">
        <v>78</v>
      </c>
      <c r="D214" s="44"/>
      <c r="E214" s="18"/>
      <c r="F214" s="18"/>
      <c r="G214" s="93" t="s">
        <v>95</v>
      </c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93" t="s">
        <v>94</v>
      </c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98" t="s">
        <v>103</v>
      </c>
      <c r="AJ214" s="18"/>
      <c r="AK214" s="18"/>
      <c r="AL214" s="18"/>
      <c r="AM214" s="34"/>
      <c r="AN214" s="34"/>
      <c r="AO214" s="34"/>
      <c r="AP214" s="34"/>
      <c r="AQ214" s="7">
        <v>2</v>
      </c>
      <c r="AR214" s="3">
        <f t="shared" ref="AR214:AR215" si="46">34*2</f>
        <v>68</v>
      </c>
      <c r="AS214" s="8">
        <f t="shared" si="43"/>
        <v>2.9411764705882353E-2</v>
      </c>
    </row>
    <row r="215" spans="1:45" ht="25.5" x14ac:dyDescent="0.2">
      <c r="A215" s="117"/>
      <c r="B215" s="104"/>
      <c r="C215" s="43" t="s">
        <v>79</v>
      </c>
      <c r="D215" s="42"/>
      <c r="E215" s="18"/>
      <c r="F215" s="18"/>
      <c r="G215" s="93" t="s">
        <v>95</v>
      </c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93" t="s">
        <v>94</v>
      </c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98" t="s">
        <v>103</v>
      </c>
      <c r="AJ215" s="18"/>
      <c r="AK215" s="18"/>
      <c r="AL215" s="18"/>
      <c r="AM215" s="34"/>
      <c r="AN215" s="34"/>
      <c r="AO215" s="34"/>
      <c r="AP215" s="34"/>
      <c r="AQ215" s="7">
        <v>2</v>
      </c>
      <c r="AR215" s="3">
        <f t="shared" si="46"/>
        <v>68</v>
      </c>
      <c r="AS215" s="8">
        <f t="shared" si="43"/>
        <v>2.9411764705882353E-2</v>
      </c>
    </row>
    <row r="216" spans="1:45" x14ac:dyDescent="0.2">
      <c r="A216" s="117"/>
      <c r="B216" s="102" t="s">
        <v>12</v>
      </c>
      <c r="C216" s="43"/>
      <c r="D216" s="44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98"/>
      <c r="AJ216" s="18"/>
      <c r="AK216" s="18"/>
      <c r="AL216" s="18"/>
      <c r="AM216" s="34"/>
      <c r="AN216" s="34"/>
      <c r="AO216" s="34"/>
      <c r="AP216" s="34"/>
      <c r="AQ216" s="7">
        <f t="shared" si="45"/>
        <v>0</v>
      </c>
      <c r="AR216" s="3">
        <f>34*3</f>
        <v>102</v>
      </c>
      <c r="AS216" s="8">
        <f t="shared" si="43"/>
        <v>0</v>
      </c>
    </row>
    <row r="217" spans="1:45" ht="12.75" customHeight="1" x14ac:dyDescent="0.2">
      <c r="A217" s="117"/>
      <c r="B217" s="103"/>
      <c r="C217" s="43" t="s">
        <v>78</v>
      </c>
      <c r="D217" s="44"/>
      <c r="E217" s="18"/>
      <c r="F217" s="18"/>
      <c r="G217" s="18"/>
      <c r="H217" s="18"/>
      <c r="I217" s="93" t="s">
        <v>95</v>
      </c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93" t="s">
        <v>94</v>
      </c>
      <c r="U217" s="18"/>
      <c r="V217" s="18"/>
      <c r="W217" s="18"/>
      <c r="X217" s="18"/>
      <c r="Y217" s="18"/>
      <c r="Z217" s="18"/>
      <c r="AA217" s="18"/>
      <c r="AB217" s="18"/>
      <c r="AC217" s="93" t="s">
        <v>94</v>
      </c>
      <c r="AD217" s="18"/>
      <c r="AE217" s="18"/>
      <c r="AF217" s="18"/>
      <c r="AG217" s="18"/>
      <c r="AH217" s="18"/>
      <c r="AI217" s="99" t="s">
        <v>103</v>
      </c>
      <c r="AJ217" s="34"/>
      <c r="AK217" s="18"/>
      <c r="AL217" s="18"/>
      <c r="AM217" s="34"/>
      <c r="AN217" s="34"/>
      <c r="AO217" s="34"/>
      <c r="AP217" s="34"/>
      <c r="AQ217" s="7">
        <v>2</v>
      </c>
      <c r="AR217" s="3">
        <f t="shared" ref="AR217:AR221" si="47">34*3</f>
        <v>102</v>
      </c>
      <c r="AS217" s="8">
        <f t="shared" si="43"/>
        <v>1.9607843137254902E-2</v>
      </c>
    </row>
    <row r="218" spans="1:45" ht="12.75" customHeight="1" x14ac:dyDescent="0.2">
      <c r="A218" s="117"/>
      <c r="B218" s="104"/>
      <c r="C218" s="43" t="s">
        <v>79</v>
      </c>
      <c r="D218" s="44"/>
      <c r="E218" s="18"/>
      <c r="F218" s="18"/>
      <c r="G218" s="18"/>
      <c r="H218" s="18"/>
      <c r="I218" s="93" t="s">
        <v>95</v>
      </c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93" t="s">
        <v>94</v>
      </c>
      <c r="U218" s="18"/>
      <c r="V218" s="18"/>
      <c r="W218" s="18"/>
      <c r="X218" s="18"/>
      <c r="Y218" s="18"/>
      <c r="Z218" s="18"/>
      <c r="AA218" s="18"/>
      <c r="AB218" s="18"/>
      <c r="AC218" s="93" t="s">
        <v>94</v>
      </c>
      <c r="AD218" s="18"/>
      <c r="AE218" s="18"/>
      <c r="AF218" s="18"/>
      <c r="AG218" s="18"/>
      <c r="AH218" s="18"/>
      <c r="AI218" s="99" t="s">
        <v>103</v>
      </c>
      <c r="AJ218" s="34"/>
      <c r="AK218" s="18"/>
      <c r="AL218" s="18"/>
      <c r="AM218" s="34"/>
      <c r="AN218" s="34"/>
      <c r="AO218" s="34"/>
      <c r="AP218" s="34"/>
      <c r="AQ218" s="7">
        <v>2</v>
      </c>
      <c r="AR218" s="3">
        <f t="shared" si="47"/>
        <v>102</v>
      </c>
      <c r="AS218" s="8">
        <f t="shared" si="43"/>
        <v>1.9607843137254902E-2</v>
      </c>
    </row>
    <row r="219" spans="1:45" x14ac:dyDescent="0.2">
      <c r="A219" s="117"/>
      <c r="B219" s="102" t="s">
        <v>73</v>
      </c>
      <c r="C219" s="43"/>
      <c r="D219" s="44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34"/>
      <c r="AJ219" s="34"/>
      <c r="AK219" s="18"/>
      <c r="AL219" s="18"/>
      <c r="AM219" s="34"/>
      <c r="AN219" s="34"/>
      <c r="AO219" s="34"/>
      <c r="AP219" s="34"/>
      <c r="AQ219" s="7">
        <f t="shared" si="45"/>
        <v>0</v>
      </c>
      <c r="AR219" s="3">
        <f t="shared" si="47"/>
        <v>102</v>
      </c>
      <c r="AS219" s="8">
        <f t="shared" si="43"/>
        <v>0</v>
      </c>
    </row>
    <row r="220" spans="1:45" ht="12.75" customHeight="1" x14ac:dyDescent="0.2">
      <c r="A220" s="117"/>
      <c r="B220" s="103"/>
      <c r="C220" s="43" t="s">
        <v>78</v>
      </c>
      <c r="D220" s="44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93" t="s">
        <v>94</v>
      </c>
      <c r="T220" s="18"/>
      <c r="U220" s="18"/>
      <c r="V220" s="18"/>
      <c r="W220" s="18"/>
      <c r="X220" s="18"/>
      <c r="Y220" s="18"/>
      <c r="Z220" s="18"/>
      <c r="AA220" s="18"/>
      <c r="AB220" s="18"/>
      <c r="AC220" s="93" t="s">
        <v>94</v>
      </c>
      <c r="AD220" s="18"/>
      <c r="AE220" s="18"/>
      <c r="AF220" s="18"/>
      <c r="AG220" s="18"/>
      <c r="AH220" s="18"/>
      <c r="AI220" s="34"/>
      <c r="AJ220" s="99" t="s">
        <v>103</v>
      </c>
      <c r="AK220" s="18"/>
      <c r="AL220" s="18"/>
      <c r="AM220" s="34"/>
      <c r="AN220" s="34"/>
      <c r="AO220" s="34"/>
      <c r="AP220" s="34"/>
      <c r="AQ220" s="7">
        <v>1</v>
      </c>
      <c r="AR220" s="3">
        <f t="shared" si="47"/>
        <v>102</v>
      </c>
      <c r="AS220" s="8">
        <f t="shared" si="43"/>
        <v>9.8039215686274508E-3</v>
      </c>
    </row>
    <row r="221" spans="1:45" ht="12.75" customHeight="1" x14ac:dyDescent="0.2">
      <c r="A221" s="117"/>
      <c r="B221" s="104"/>
      <c r="C221" s="43" t="s">
        <v>79</v>
      </c>
      <c r="D221" s="42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93" t="s">
        <v>94</v>
      </c>
      <c r="T221" s="18"/>
      <c r="U221" s="18"/>
      <c r="V221" s="18"/>
      <c r="W221" s="18"/>
      <c r="X221" s="18"/>
      <c r="Y221" s="18"/>
      <c r="Z221" s="18"/>
      <c r="AA221" s="18"/>
      <c r="AB221" s="18"/>
      <c r="AC221" s="93" t="s">
        <v>94</v>
      </c>
      <c r="AD221" s="18"/>
      <c r="AE221" s="18"/>
      <c r="AF221" s="18"/>
      <c r="AG221" s="18"/>
      <c r="AH221" s="18"/>
      <c r="AI221" s="34"/>
      <c r="AJ221" s="99" t="s">
        <v>103</v>
      </c>
      <c r="AK221" s="18"/>
      <c r="AL221" s="18"/>
      <c r="AM221" s="34"/>
      <c r="AN221" s="34"/>
      <c r="AO221" s="34"/>
      <c r="AP221" s="34"/>
      <c r="AQ221" s="7">
        <v>1</v>
      </c>
      <c r="AR221" s="3">
        <f t="shared" si="47"/>
        <v>102</v>
      </c>
      <c r="AS221" s="8">
        <f t="shared" si="43"/>
        <v>9.8039215686274508E-3</v>
      </c>
    </row>
    <row r="222" spans="1:45" ht="12.75" customHeight="1" x14ac:dyDescent="0.2">
      <c r="A222" s="117"/>
      <c r="B222" s="102" t="s">
        <v>74</v>
      </c>
      <c r="C222" s="43"/>
      <c r="D222" s="44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34"/>
      <c r="AJ222" s="34"/>
      <c r="AK222" s="18"/>
      <c r="AL222" s="18"/>
      <c r="AM222" s="34"/>
      <c r="AN222" s="34"/>
      <c r="AO222" s="34"/>
      <c r="AP222" s="34"/>
      <c r="AQ222" s="7">
        <f t="shared" si="45"/>
        <v>0</v>
      </c>
      <c r="AR222" s="3">
        <f>34*2</f>
        <v>68</v>
      </c>
      <c r="AS222" s="8">
        <f t="shared" si="43"/>
        <v>0</v>
      </c>
    </row>
    <row r="223" spans="1:45" x14ac:dyDescent="0.2">
      <c r="A223" s="117"/>
      <c r="B223" s="103"/>
      <c r="C223" s="43" t="s">
        <v>78</v>
      </c>
      <c r="D223" s="42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93" t="s">
        <v>94</v>
      </c>
      <c r="T223" s="18"/>
      <c r="U223" s="18"/>
      <c r="V223" s="18"/>
      <c r="W223" s="18"/>
      <c r="X223" s="18"/>
      <c r="Y223" s="18"/>
      <c r="Z223" s="18"/>
      <c r="AA223" s="18"/>
      <c r="AB223" s="18"/>
      <c r="AC223" s="93" t="s">
        <v>94</v>
      </c>
      <c r="AD223" s="18"/>
      <c r="AE223" s="18"/>
      <c r="AF223" s="18"/>
      <c r="AG223" s="18"/>
      <c r="AH223" s="18"/>
      <c r="AI223" s="34"/>
      <c r="AJ223" s="99" t="s">
        <v>103</v>
      </c>
      <c r="AK223" s="18"/>
      <c r="AL223" s="18"/>
      <c r="AM223" s="34"/>
      <c r="AN223" s="34"/>
      <c r="AO223" s="34"/>
      <c r="AP223" s="34"/>
      <c r="AQ223" s="7">
        <v>1</v>
      </c>
      <c r="AR223" s="3">
        <f t="shared" ref="AR223:AR224" si="48">34*2</f>
        <v>68</v>
      </c>
      <c r="AS223" s="8">
        <f t="shared" si="43"/>
        <v>1.4705882352941176E-2</v>
      </c>
    </row>
    <row r="224" spans="1:45" x14ac:dyDescent="0.2">
      <c r="A224" s="117"/>
      <c r="B224" s="104"/>
      <c r="C224" s="43" t="s">
        <v>79</v>
      </c>
      <c r="D224" s="42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93" t="s">
        <v>94</v>
      </c>
      <c r="T224" s="18"/>
      <c r="U224" s="18"/>
      <c r="V224" s="18"/>
      <c r="W224" s="18"/>
      <c r="X224" s="18"/>
      <c r="Y224" s="18"/>
      <c r="Z224" s="18"/>
      <c r="AA224" s="18"/>
      <c r="AB224" s="18"/>
      <c r="AC224" s="93" t="s">
        <v>94</v>
      </c>
      <c r="AD224" s="18"/>
      <c r="AE224" s="18"/>
      <c r="AF224" s="18"/>
      <c r="AG224" s="18"/>
      <c r="AH224" s="18"/>
      <c r="AI224" s="34"/>
      <c r="AJ224" s="99" t="s">
        <v>103</v>
      </c>
      <c r="AK224" s="18"/>
      <c r="AL224" s="18"/>
      <c r="AM224" s="34"/>
      <c r="AN224" s="34"/>
      <c r="AO224" s="34"/>
      <c r="AP224" s="34"/>
      <c r="AQ224" s="7">
        <v>1</v>
      </c>
      <c r="AR224" s="3">
        <f t="shared" si="48"/>
        <v>68</v>
      </c>
      <c r="AS224" s="8">
        <f t="shared" si="43"/>
        <v>1.4705882352941176E-2</v>
      </c>
    </row>
    <row r="225" spans="1:45" ht="13.5" customHeight="1" x14ac:dyDescent="0.2">
      <c r="A225" s="117"/>
      <c r="B225" s="102" t="s">
        <v>75</v>
      </c>
      <c r="C225" s="43"/>
      <c r="D225" s="44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33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34"/>
      <c r="AJ225" s="34"/>
      <c r="AK225" s="18"/>
      <c r="AL225" s="18"/>
      <c r="AM225" s="34"/>
      <c r="AN225" s="34"/>
      <c r="AO225" s="34"/>
      <c r="AP225" s="34"/>
      <c r="AQ225" s="7">
        <f t="shared" si="45"/>
        <v>0</v>
      </c>
      <c r="AR225" s="3">
        <f>34*1</f>
        <v>34</v>
      </c>
      <c r="AS225" s="8">
        <f t="shared" si="43"/>
        <v>0</v>
      </c>
    </row>
    <row r="226" spans="1:45" ht="12.75" customHeight="1" x14ac:dyDescent="0.2">
      <c r="A226" s="117"/>
      <c r="B226" s="103"/>
      <c r="C226" s="43" t="s">
        <v>78</v>
      </c>
      <c r="D226" s="42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33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34"/>
      <c r="AJ226" s="34"/>
      <c r="AK226" s="18"/>
      <c r="AL226" s="18"/>
      <c r="AM226" s="34"/>
      <c r="AN226" s="34"/>
      <c r="AO226" s="34"/>
      <c r="AP226" s="34"/>
      <c r="AQ226" s="7">
        <f t="shared" si="45"/>
        <v>0</v>
      </c>
      <c r="AR226" s="3">
        <f t="shared" ref="AR226:AR230" si="49">34*1</f>
        <v>34</v>
      </c>
      <c r="AS226" s="8">
        <f t="shared" si="43"/>
        <v>0</v>
      </c>
    </row>
    <row r="227" spans="1:45" ht="12.75" customHeight="1" x14ac:dyDescent="0.2">
      <c r="A227" s="117"/>
      <c r="B227" s="104"/>
      <c r="C227" s="43" t="s">
        <v>79</v>
      </c>
      <c r="D227" s="44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33"/>
      <c r="AH227" s="18"/>
      <c r="AI227" s="18"/>
      <c r="AJ227" s="34"/>
      <c r="AK227" s="18"/>
      <c r="AL227" s="18"/>
      <c r="AM227" s="34"/>
      <c r="AN227" s="34"/>
      <c r="AO227" s="34"/>
      <c r="AP227" s="34"/>
      <c r="AQ227" s="7">
        <f t="shared" si="45"/>
        <v>0</v>
      </c>
      <c r="AR227" s="3">
        <f t="shared" si="49"/>
        <v>34</v>
      </c>
      <c r="AS227" s="8">
        <f t="shared" si="43"/>
        <v>0</v>
      </c>
    </row>
    <row r="228" spans="1:45" ht="12.75" customHeight="1" x14ac:dyDescent="0.2">
      <c r="A228" s="117"/>
      <c r="B228" s="102" t="s">
        <v>35</v>
      </c>
      <c r="C228" s="43"/>
      <c r="D228" s="44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33"/>
      <c r="AK228" s="18"/>
      <c r="AL228" s="18"/>
      <c r="AM228" s="34"/>
      <c r="AN228" s="34"/>
      <c r="AO228" s="34"/>
      <c r="AP228" s="34"/>
      <c r="AQ228" s="7">
        <f t="shared" si="45"/>
        <v>0</v>
      </c>
      <c r="AR228" s="3">
        <f t="shared" si="49"/>
        <v>34</v>
      </c>
      <c r="AS228" s="8">
        <f t="shared" si="43"/>
        <v>0</v>
      </c>
    </row>
    <row r="229" spans="1:45" ht="12.75" customHeight="1" x14ac:dyDescent="0.2">
      <c r="A229" s="117"/>
      <c r="B229" s="103"/>
      <c r="C229" s="43" t="s">
        <v>78</v>
      </c>
      <c r="D229" s="42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34"/>
      <c r="AN229" s="34"/>
      <c r="AO229" s="34"/>
      <c r="AP229" s="34"/>
      <c r="AQ229" s="7">
        <f t="shared" si="45"/>
        <v>0</v>
      </c>
      <c r="AR229" s="3">
        <f t="shared" si="49"/>
        <v>34</v>
      </c>
      <c r="AS229" s="8">
        <f t="shared" si="43"/>
        <v>0</v>
      </c>
    </row>
    <row r="230" spans="1:45" ht="12.75" customHeight="1" x14ac:dyDescent="0.2">
      <c r="A230" s="117"/>
      <c r="B230" s="103"/>
      <c r="C230" s="43" t="s">
        <v>79</v>
      </c>
      <c r="D230" s="44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33"/>
      <c r="AJ230" s="18"/>
      <c r="AK230" s="18"/>
      <c r="AL230" s="18"/>
      <c r="AM230" s="34"/>
      <c r="AN230" s="34"/>
      <c r="AO230" s="34"/>
      <c r="AP230" s="34"/>
      <c r="AQ230" s="7">
        <f t="shared" si="45"/>
        <v>0</v>
      </c>
      <c r="AR230" s="3">
        <f t="shared" si="49"/>
        <v>34</v>
      </c>
      <c r="AS230" s="8">
        <f t="shared" si="43"/>
        <v>0</v>
      </c>
    </row>
    <row r="231" spans="1:45" ht="12.75" customHeight="1" x14ac:dyDescent="0.2">
      <c r="A231" s="117"/>
      <c r="B231" s="102" t="s">
        <v>28</v>
      </c>
      <c r="C231" s="43"/>
      <c r="D231" s="42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33"/>
      <c r="AG231" s="33"/>
      <c r="AH231" s="18"/>
      <c r="AI231" s="18"/>
      <c r="AJ231" s="34"/>
      <c r="AK231" s="33"/>
      <c r="AL231" s="18"/>
      <c r="AM231" s="34"/>
      <c r="AN231" s="34"/>
      <c r="AO231" s="34"/>
      <c r="AP231" s="34"/>
      <c r="AQ231" s="7">
        <f t="shared" si="45"/>
        <v>0</v>
      </c>
      <c r="AR231" s="3">
        <f>34*3</f>
        <v>102</v>
      </c>
      <c r="AS231" s="8">
        <f t="shared" si="43"/>
        <v>0</v>
      </c>
    </row>
    <row r="232" spans="1:45" ht="12.75" customHeight="1" x14ac:dyDescent="0.2">
      <c r="A232" s="117"/>
      <c r="B232" s="103"/>
      <c r="C232" s="43" t="s">
        <v>78</v>
      </c>
      <c r="D232" s="42"/>
      <c r="E232" s="18"/>
      <c r="F232" s="18"/>
      <c r="G232" s="18"/>
      <c r="H232" s="18"/>
      <c r="I232" s="18"/>
      <c r="J232" s="93" t="s">
        <v>95</v>
      </c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33"/>
      <c r="AG232" s="18"/>
      <c r="AH232" s="34"/>
      <c r="AI232" s="34"/>
      <c r="AJ232" s="34"/>
      <c r="AK232" s="100" t="s">
        <v>103</v>
      </c>
      <c r="AL232" s="18"/>
      <c r="AM232" s="34"/>
      <c r="AN232" s="34"/>
      <c r="AO232" s="34"/>
      <c r="AP232" s="34"/>
      <c r="AQ232" s="7">
        <v>1</v>
      </c>
      <c r="AR232" s="3">
        <f t="shared" ref="AR232:AR233" si="50">34*3</f>
        <v>102</v>
      </c>
      <c r="AS232" s="8">
        <f t="shared" si="43"/>
        <v>9.8039215686274508E-3</v>
      </c>
    </row>
    <row r="233" spans="1:45" ht="12.75" customHeight="1" x14ac:dyDescent="0.2">
      <c r="A233" s="117"/>
      <c r="B233" s="104"/>
      <c r="C233" s="43" t="s">
        <v>79</v>
      </c>
      <c r="D233" s="44"/>
      <c r="E233" s="18"/>
      <c r="F233" s="18"/>
      <c r="G233" s="18"/>
      <c r="H233" s="18"/>
      <c r="I233" s="18"/>
      <c r="J233" s="93" t="s">
        <v>95</v>
      </c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33"/>
      <c r="AI233" s="33"/>
      <c r="AJ233" s="34"/>
      <c r="AK233" s="98" t="s">
        <v>103</v>
      </c>
      <c r="AL233" s="18"/>
      <c r="AM233" s="34"/>
      <c r="AN233" s="34"/>
      <c r="AO233" s="34"/>
      <c r="AP233" s="34"/>
      <c r="AQ233" s="7">
        <v>1</v>
      </c>
      <c r="AR233" s="3">
        <f t="shared" si="50"/>
        <v>102</v>
      </c>
      <c r="AS233" s="8">
        <f t="shared" si="43"/>
        <v>9.8039215686274508E-3</v>
      </c>
    </row>
    <row r="234" spans="1:45" ht="12.75" customHeight="1" x14ac:dyDescent="0.2">
      <c r="A234" s="117"/>
      <c r="B234" s="102" t="s">
        <v>30</v>
      </c>
      <c r="C234" s="43"/>
      <c r="D234" s="44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33"/>
      <c r="AI234" s="33"/>
      <c r="AJ234" s="34"/>
      <c r="AK234" s="18"/>
      <c r="AL234" s="18"/>
      <c r="AM234" s="34"/>
      <c r="AN234" s="34"/>
      <c r="AO234" s="34"/>
      <c r="AP234" s="34"/>
      <c r="AQ234" s="7">
        <f t="shared" si="45"/>
        <v>0</v>
      </c>
      <c r="AR234" s="3">
        <f>34*2</f>
        <v>68</v>
      </c>
      <c r="AS234" s="8">
        <f t="shared" si="43"/>
        <v>0</v>
      </c>
    </row>
    <row r="235" spans="1:45" ht="12.75" customHeight="1" x14ac:dyDescent="0.2">
      <c r="A235" s="117"/>
      <c r="B235" s="103"/>
      <c r="C235" s="43" t="s">
        <v>78</v>
      </c>
      <c r="D235" s="44"/>
      <c r="E235" s="18"/>
      <c r="F235" s="18"/>
      <c r="G235" s="18"/>
      <c r="H235" s="18"/>
      <c r="I235" s="18"/>
      <c r="J235" s="18"/>
      <c r="K235" s="93" t="s">
        <v>95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33"/>
      <c r="AI235" s="33"/>
      <c r="AJ235" s="34"/>
      <c r="AK235" s="98" t="s">
        <v>103</v>
      </c>
      <c r="AL235" s="18"/>
      <c r="AM235" s="34"/>
      <c r="AN235" s="34"/>
      <c r="AO235" s="34"/>
      <c r="AP235" s="34"/>
      <c r="AQ235" s="7">
        <v>1</v>
      </c>
      <c r="AR235" s="3">
        <f t="shared" ref="AR235:AR239" si="51">34*2</f>
        <v>68</v>
      </c>
      <c r="AS235" s="8">
        <f t="shared" si="43"/>
        <v>1.4705882352941176E-2</v>
      </c>
    </row>
    <row r="236" spans="1:45" ht="12.75" customHeight="1" x14ac:dyDescent="0.2">
      <c r="A236" s="117"/>
      <c r="B236" s="104"/>
      <c r="C236" s="43" t="s">
        <v>79</v>
      </c>
      <c r="D236" s="44"/>
      <c r="E236" s="18"/>
      <c r="F236" s="18"/>
      <c r="G236" s="18"/>
      <c r="H236" s="18"/>
      <c r="I236" s="18"/>
      <c r="J236" s="18"/>
      <c r="K236" s="93" t="s">
        <v>95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33"/>
      <c r="AI236" s="33"/>
      <c r="AJ236" s="34"/>
      <c r="AK236" s="98" t="s">
        <v>103</v>
      </c>
      <c r="AL236" s="18"/>
      <c r="AM236" s="34"/>
      <c r="AN236" s="34"/>
      <c r="AO236" s="34"/>
      <c r="AP236" s="34"/>
      <c r="AQ236" s="7">
        <v>1</v>
      </c>
      <c r="AR236" s="3">
        <f t="shared" si="51"/>
        <v>68</v>
      </c>
      <c r="AS236" s="8">
        <f t="shared" si="43"/>
        <v>1.4705882352941176E-2</v>
      </c>
    </row>
    <row r="237" spans="1:45" ht="12.75" customHeight="1" x14ac:dyDescent="0.2">
      <c r="A237" s="117"/>
      <c r="B237" s="102" t="s">
        <v>34</v>
      </c>
      <c r="C237" s="43"/>
      <c r="D237" s="44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97"/>
      <c r="AA237" s="18"/>
      <c r="AB237" s="18"/>
      <c r="AC237" s="18"/>
      <c r="AD237" s="18"/>
      <c r="AE237" s="18"/>
      <c r="AF237" s="18"/>
      <c r="AG237" s="18"/>
      <c r="AH237" s="33"/>
      <c r="AI237" s="33"/>
      <c r="AJ237" s="34"/>
      <c r="AK237" s="18"/>
      <c r="AL237" s="18"/>
      <c r="AM237" s="34"/>
      <c r="AN237" s="34"/>
      <c r="AO237" s="34"/>
      <c r="AP237" s="34"/>
      <c r="AQ237" s="7">
        <f t="shared" si="45"/>
        <v>0</v>
      </c>
      <c r="AR237" s="3">
        <f t="shared" si="51"/>
        <v>68</v>
      </c>
      <c r="AS237" s="8">
        <f t="shared" si="43"/>
        <v>0</v>
      </c>
    </row>
    <row r="238" spans="1:45" ht="12.75" customHeight="1" x14ac:dyDescent="0.2">
      <c r="A238" s="117"/>
      <c r="B238" s="103"/>
      <c r="C238" s="43" t="s">
        <v>78</v>
      </c>
      <c r="D238" s="42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93" t="s">
        <v>94</v>
      </c>
      <c r="AA238" s="18"/>
      <c r="AB238" s="18"/>
      <c r="AC238" s="18"/>
      <c r="AD238" s="18"/>
      <c r="AE238" s="18"/>
      <c r="AF238" s="18"/>
      <c r="AG238" s="18"/>
      <c r="AH238" s="33"/>
      <c r="AI238" s="18"/>
      <c r="AJ238" s="98" t="s">
        <v>103</v>
      </c>
      <c r="AK238" s="18"/>
      <c r="AL238" s="18"/>
      <c r="AM238" s="34"/>
      <c r="AN238" s="34"/>
      <c r="AO238" s="34"/>
      <c r="AP238" s="34"/>
      <c r="AQ238" s="7">
        <f t="shared" si="45"/>
        <v>0</v>
      </c>
      <c r="AR238" s="3">
        <f t="shared" si="51"/>
        <v>68</v>
      </c>
      <c r="AS238" s="8">
        <f t="shared" si="43"/>
        <v>0</v>
      </c>
    </row>
    <row r="239" spans="1:45" ht="12.75" customHeight="1" x14ac:dyDescent="0.2">
      <c r="A239" s="117"/>
      <c r="B239" s="104"/>
      <c r="C239" s="43" t="s">
        <v>79</v>
      </c>
      <c r="D239" s="42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93" t="s">
        <v>94</v>
      </c>
      <c r="AA239" s="18"/>
      <c r="AB239" s="18"/>
      <c r="AC239" s="18"/>
      <c r="AD239" s="18"/>
      <c r="AE239" s="18"/>
      <c r="AF239" s="18"/>
      <c r="AG239" s="18"/>
      <c r="AH239" s="33"/>
      <c r="AI239" s="18"/>
      <c r="AJ239" s="98" t="s">
        <v>103</v>
      </c>
      <c r="AK239" s="18"/>
      <c r="AL239" s="18"/>
      <c r="AM239" s="34"/>
      <c r="AN239" s="34"/>
      <c r="AO239" s="34"/>
      <c r="AP239" s="34"/>
      <c r="AQ239" s="7">
        <f t="shared" si="45"/>
        <v>0</v>
      </c>
      <c r="AR239" s="3">
        <f t="shared" si="51"/>
        <v>68</v>
      </c>
      <c r="AS239" s="8">
        <f t="shared" si="43"/>
        <v>0</v>
      </c>
    </row>
    <row r="240" spans="1:45" ht="12.75" customHeight="1" x14ac:dyDescent="0.2">
      <c r="A240" s="117"/>
      <c r="B240" s="102" t="s">
        <v>29</v>
      </c>
      <c r="C240" s="43"/>
      <c r="D240" s="42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33"/>
      <c r="AI240" s="18"/>
      <c r="AJ240" s="18"/>
      <c r="AK240" s="97"/>
      <c r="AL240" s="18"/>
      <c r="AM240" s="34"/>
      <c r="AN240" s="34"/>
      <c r="AO240" s="34"/>
      <c r="AP240" s="34"/>
      <c r="AQ240" s="7">
        <f t="shared" si="45"/>
        <v>0</v>
      </c>
      <c r="AR240" s="3">
        <f>34*1</f>
        <v>34</v>
      </c>
      <c r="AS240" s="8">
        <f t="shared" si="43"/>
        <v>0</v>
      </c>
    </row>
    <row r="241" spans="1:45" ht="12.75" customHeight="1" x14ac:dyDescent="0.2">
      <c r="A241" s="117"/>
      <c r="B241" s="103"/>
      <c r="C241" s="43" t="s">
        <v>78</v>
      </c>
      <c r="D241" s="42"/>
      <c r="E241" s="18"/>
      <c r="F241" s="18"/>
      <c r="G241" s="18"/>
      <c r="H241" s="18"/>
      <c r="I241" s="18"/>
      <c r="J241" s="18"/>
      <c r="K241" s="93" t="s">
        <v>95</v>
      </c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33"/>
      <c r="AI241" s="18"/>
      <c r="AJ241" s="18"/>
      <c r="AK241" s="98" t="s">
        <v>103</v>
      </c>
      <c r="AL241" s="18"/>
      <c r="AM241" s="34"/>
      <c r="AN241" s="34"/>
      <c r="AO241" s="34"/>
      <c r="AP241" s="34"/>
      <c r="AQ241" s="7">
        <v>1</v>
      </c>
      <c r="AR241" s="3">
        <f t="shared" ref="AR241:AR248" si="52">34*1</f>
        <v>34</v>
      </c>
      <c r="AS241" s="8">
        <f t="shared" si="43"/>
        <v>2.9411764705882353E-2</v>
      </c>
    </row>
    <row r="242" spans="1:45" ht="12.75" customHeight="1" x14ac:dyDescent="0.2">
      <c r="A242" s="117"/>
      <c r="B242" s="104"/>
      <c r="C242" s="43" t="s">
        <v>79</v>
      </c>
      <c r="D242" s="42"/>
      <c r="E242" s="18"/>
      <c r="F242" s="18"/>
      <c r="G242" s="18"/>
      <c r="H242" s="18"/>
      <c r="I242" s="18"/>
      <c r="J242" s="18"/>
      <c r="K242" s="93" t="s">
        <v>95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33"/>
      <c r="AI242" s="18"/>
      <c r="AJ242" s="18"/>
      <c r="AK242" s="98" t="s">
        <v>103</v>
      </c>
      <c r="AL242" s="18"/>
      <c r="AM242" s="34"/>
      <c r="AN242" s="34"/>
      <c r="AO242" s="34"/>
      <c r="AP242" s="34"/>
      <c r="AQ242" s="7">
        <v>1</v>
      </c>
      <c r="AR242" s="3">
        <f t="shared" si="52"/>
        <v>34</v>
      </c>
      <c r="AS242" s="8">
        <f t="shared" si="43"/>
        <v>2.9411764705882353E-2</v>
      </c>
    </row>
    <row r="243" spans="1:45" ht="12.75" customHeight="1" x14ac:dyDescent="0.2">
      <c r="A243" s="117"/>
      <c r="B243" s="101" t="s">
        <v>41</v>
      </c>
      <c r="C243" s="43"/>
      <c r="D243" s="42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33"/>
      <c r="AI243" s="18"/>
      <c r="AJ243" s="18"/>
      <c r="AK243" s="18"/>
      <c r="AL243" s="18"/>
      <c r="AM243" s="34"/>
      <c r="AN243" s="34"/>
      <c r="AO243" s="34"/>
      <c r="AP243" s="34"/>
      <c r="AQ243" s="7">
        <f t="shared" si="45"/>
        <v>0</v>
      </c>
      <c r="AR243" s="3">
        <f t="shared" si="52"/>
        <v>34</v>
      </c>
      <c r="AS243" s="8">
        <f t="shared" si="43"/>
        <v>0</v>
      </c>
    </row>
    <row r="244" spans="1:45" ht="12.75" customHeight="1" x14ac:dyDescent="0.2">
      <c r="A244" s="117"/>
      <c r="B244" s="101"/>
      <c r="C244" s="43" t="s">
        <v>78</v>
      </c>
      <c r="D244" s="42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33"/>
      <c r="AI244" s="18"/>
      <c r="AJ244" s="18"/>
      <c r="AK244" s="18"/>
      <c r="AL244" s="18"/>
      <c r="AM244" s="34"/>
      <c r="AN244" s="34"/>
      <c r="AO244" s="34"/>
      <c r="AP244" s="34"/>
      <c r="AQ244" s="7">
        <f t="shared" si="45"/>
        <v>0</v>
      </c>
      <c r="AR244" s="3">
        <f t="shared" si="52"/>
        <v>34</v>
      </c>
      <c r="AS244" s="8">
        <f t="shared" si="43"/>
        <v>0</v>
      </c>
    </row>
    <row r="245" spans="1:45" ht="12.75" customHeight="1" x14ac:dyDescent="0.2">
      <c r="A245" s="117"/>
      <c r="B245" s="101"/>
      <c r="C245" s="43" t="s">
        <v>79</v>
      </c>
      <c r="D245" s="42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33"/>
      <c r="AI245" s="18"/>
      <c r="AJ245" s="18"/>
      <c r="AK245" s="18"/>
      <c r="AL245" s="18"/>
      <c r="AM245" s="34"/>
      <c r="AN245" s="34"/>
      <c r="AO245" s="34"/>
      <c r="AP245" s="34"/>
      <c r="AQ245" s="7">
        <f t="shared" si="45"/>
        <v>0</v>
      </c>
      <c r="AR245" s="3">
        <f t="shared" si="52"/>
        <v>34</v>
      </c>
      <c r="AS245" s="8">
        <f t="shared" si="43"/>
        <v>0</v>
      </c>
    </row>
    <row r="246" spans="1:45" ht="12.75" customHeight="1" x14ac:dyDescent="0.2">
      <c r="A246" s="117"/>
      <c r="B246" s="101" t="s">
        <v>42</v>
      </c>
      <c r="C246" s="43"/>
      <c r="D246" s="42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33"/>
      <c r="AI246" s="18"/>
      <c r="AJ246" s="18"/>
      <c r="AK246" s="18"/>
      <c r="AL246" s="18"/>
      <c r="AM246" s="34"/>
      <c r="AN246" s="34"/>
      <c r="AO246" s="34"/>
      <c r="AP246" s="34"/>
      <c r="AQ246" s="7">
        <f t="shared" si="45"/>
        <v>0</v>
      </c>
      <c r="AR246" s="3">
        <f t="shared" si="52"/>
        <v>34</v>
      </c>
      <c r="AS246" s="8">
        <f t="shared" si="43"/>
        <v>0</v>
      </c>
    </row>
    <row r="247" spans="1:45" ht="12.75" customHeight="1" x14ac:dyDescent="0.2">
      <c r="A247" s="117"/>
      <c r="B247" s="101"/>
      <c r="C247" s="43" t="s">
        <v>78</v>
      </c>
      <c r="D247" s="42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33"/>
      <c r="AI247" s="18"/>
      <c r="AJ247" s="18"/>
      <c r="AK247" s="18"/>
      <c r="AL247" s="18"/>
      <c r="AM247" s="34"/>
      <c r="AN247" s="34"/>
      <c r="AO247" s="34"/>
      <c r="AP247" s="34"/>
      <c r="AQ247" s="7">
        <f t="shared" si="45"/>
        <v>0</v>
      </c>
      <c r="AR247" s="3">
        <f t="shared" si="52"/>
        <v>34</v>
      </c>
      <c r="AS247" s="8">
        <f t="shared" si="43"/>
        <v>0</v>
      </c>
    </row>
    <row r="248" spans="1:45" ht="12.75" customHeight="1" x14ac:dyDescent="0.2">
      <c r="A248" s="117"/>
      <c r="B248" s="101"/>
      <c r="C248" s="43" t="s">
        <v>79</v>
      </c>
      <c r="D248" s="42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33"/>
      <c r="AI248" s="18"/>
      <c r="AJ248" s="18"/>
      <c r="AK248" s="18"/>
      <c r="AL248" s="18"/>
      <c r="AM248" s="34"/>
      <c r="AN248" s="34"/>
      <c r="AO248" s="34"/>
      <c r="AP248" s="34"/>
      <c r="AQ248" s="7">
        <f t="shared" si="45"/>
        <v>0</v>
      </c>
      <c r="AR248" s="3">
        <f t="shared" si="52"/>
        <v>34</v>
      </c>
      <c r="AS248" s="8">
        <f t="shared" si="43"/>
        <v>0</v>
      </c>
    </row>
    <row r="249" spans="1:45" ht="12.75" customHeight="1" x14ac:dyDescent="0.2">
      <c r="A249" s="117"/>
      <c r="B249" s="101" t="s">
        <v>64</v>
      </c>
      <c r="C249" s="43"/>
      <c r="D249" s="42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33"/>
      <c r="AI249" s="18"/>
      <c r="AJ249" s="18"/>
      <c r="AK249" s="18"/>
      <c r="AL249" s="18"/>
      <c r="AM249" s="34"/>
      <c r="AN249" s="34"/>
      <c r="AO249" s="34"/>
      <c r="AP249" s="34"/>
      <c r="AQ249" s="7">
        <f t="shared" si="45"/>
        <v>0</v>
      </c>
      <c r="AR249" s="3">
        <f>34*2</f>
        <v>68</v>
      </c>
      <c r="AS249" s="8">
        <f t="shared" si="43"/>
        <v>0</v>
      </c>
    </row>
    <row r="250" spans="1:45" ht="12.75" customHeight="1" x14ac:dyDescent="0.2">
      <c r="A250" s="117"/>
      <c r="B250" s="101"/>
      <c r="C250" s="43" t="s">
        <v>78</v>
      </c>
      <c r="D250" s="42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33"/>
      <c r="AI250" s="18"/>
      <c r="AJ250" s="18"/>
      <c r="AK250" s="18"/>
      <c r="AL250" s="18"/>
      <c r="AM250" s="34"/>
      <c r="AN250" s="34"/>
      <c r="AO250" s="34"/>
      <c r="AP250" s="34"/>
      <c r="AQ250" s="7">
        <f t="shared" si="45"/>
        <v>0</v>
      </c>
      <c r="AR250" s="3">
        <f t="shared" ref="AR250:AR254" si="53">34*2</f>
        <v>68</v>
      </c>
      <c r="AS250" s="8">
        <f t="shared" si="43"/>
        <v>0</v>
      </c>
    </row>
    <row r="251" spans="1:45" ht="12.75" customHeight="1" x14ac:dyDescent="0.2">
      <c r="A251" s="117"/>
      <c r="B251" s="101"/>
      <c r="C251" s="43" t="s">
        <v>79</v>
      </c>
      <c r="D251" s="42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33"/>
      <c r="AI251" s="18"/>
      <c r="AJ251" s="18"/>
      <c r="AK251" s="18"/>
      <c r="AL251" s="18"/>
      <c r="AM251" s="34"/>
      <c r="AN251" s="34"/>
      <c r="AO251" s="34"/>
      <c r="AP251" s="34"/>
      <c r="AQ251" s="7">
        <f t="shared" si="45"/>
        <v>0</v>
      </c>
      <c r="AR251" s="3">
        <f t="shared" si="53"/>
        <v>68</v>
      </c>
      <c r="AS251" s="8">
        <f t="shared" si="43"/>
        <v>0</v>
      </c>
    </row>
    <row r="252" spans="1:45" ht="12.75" customHeight="1" x14ac:dyDescent="0.2">
      <c r="A252" s="117"/>
      <c r="B252" s="101" t="s">
        <v>55</v>
      </c>
      <c r="C252" s="43" t="s">
        <v>78</v>
      </c>
      <c r="D252" s="42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33"/>
      <c r="AI252" s="18"/>
      <c r="AJ252" s="18"/>
      <c r="AK252" s="18"/>
      <c r="AL252" s="18"/>
      <c r="AM252" s="34"/>
      <c r="AN252" s="34"/>
      <c r="AO252" s="34"/>
      <c r="AP252" s="34"/>
      <c r="AQ252" s="7">
        <f t="shared" si="45"/>
        <v>0</v>
      </c>
      <c r="AR252" s="3">
        <f t="shared" si="53"/>
        <v>68</v>
      </c>
      <c r="AS252" s="8">
        <f t="shared" si="43"/>
        <v>0</v>
      </c>
    </row>
    <row r="253" spans="1:45" ht="12.75" customHeight="1" x14ac:dyDescent="0.2">
      <c r="A253" s="117"/>
      <c r="B253" s="101"/>
      <c r="C253" s="43" t="s">
        <v>79</v>
      </c>
      <c r="D253" s="44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33"/>
      <c r="AJ253" s="34"/>
      <c r="AK253" s="18"/>
      <c r="AL253" s="18"/>
      <c r="AM253" s="34"/>
      <c r="AN253" s="34"/>
      <c r="AO253" s="34"/>
      <c r="AP253" s="34"/>
      <c r="AQ253" s="7">
        <f t="shared" si="45"/>
        <v>0</v>
      </c>
      <c r="AR253" s="3">
        <f t="shared" si="53"/>
        <v>68</v>
      </c>
      <c r="AS253" s="8">
        <f t="shared" si="43"/>
        <v>0</v>
      </c>
    </row>
    <row r="254" spans="1:45" x14ac:dyDescent="0.2">
      <c r="A254" s="117"/>
      <c r="B254" s="101"/>
      <c r="C254" s="57"/>
      <c r="D254" s="57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6"/>
      <c r="AN254" s="56"/>
      <c r="AO254" s="56"/>
      <c r="AP254" s="56"/>
      <c r="AQ254" s="7">
        <f t="shared" si="45"/>
        <v>0</v>
      </c>
      <c r="AR254" s="3">
        <f t="shared" si="53"/>
        <v>68</v>
      </c>
      <c r="AS254" s="8">
        <f t="shared" si="43"/>
        <v>0</v>
      </c>
    </row>
    <row r="255" spans="1:45" ht="27" customHeight="1" x14ac:dyDescent="0.2">
      <c r="A255" s="56"/>
      <c r="B255" s="57"/>
      <c r="C255" s="89"/>
      <c r="D255" s="89"/>
      <c r="E255" s="125" t="s">
        <v>40</v>
      </c>
      <c r="F255" s="125"/>
      <c r="G255" s="125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  <c r="AA255" s="125"/>
      <c r="AB255" s="125"/>
      <c r="AC255" s="125"/>
      <c r="AD255" s="125"/>
      <c r="AE255" s="125"/>
      <c r="AF255" s="125"/>
      <c r="AG255" s="125"/>
      <c r="AH255" s="125"/>
      <c r="AI255" s="125"/>
      <c r="AJ255" s="125"/>
      <c r="AK255" s="125"/>
      <c r="AL255" s="125"/>
      <c r="AM255" s="125"/>
      <c r="AN255" s="125"/>
      <c r="AO255" s="125"/>
      <c r="AP255" s="125"/>
      <c r="AQ255" s="56"/>
      <c r="AR255" s="56"/>
      <c r="AS255" s="56"/>
    </row>
    <row r="256" spans="1:45" s="2" customFormat="1" ht="81.75" customHeight="1" x14ac:dyDescent="0.2">
      <c r="A256" s="89" t="s">
        <v>36</v>
      </c>
      <c r="B256" s="89"/>
      <c r="C256" s="78"/>
      <c r="D256" s="14" t="s">
        <v>18</v>
      </c>
      <c r="E256" s="101" t="s">
        <v>1</v>
      </c>
      <c r="F256" s="101"/>
      <c r="G256" s="101"/>
      <c r="H256" s="101"/>
      <c r="I256" s="101" t="s">
        <v>2</v>
      </c>
      <c r="J256" s="101"/>
      <c r="K256" s="101"/>
      <c r="L256" s="101"/>
      <c r="M256" s="101" t="s">
        <v>3</v>
      </c>
      <c r="N256" s="101"/>
      <c r="O256" s="101"/>
      <c r="P256" s="101"/>
      <c r="Q256" s="101" t="s">
        <v>4</v>
      </c>
      <c r="R256" s="101"/>
      <c r="S256" s="101"/>
      <c r="T256" s="101"/>
      <c r="U256" s="101" t="s">
        <v>5</v>
      </c>
      <c r="V256" s="101"/>
      <c r="W256" s="101"/>
      <c r="X256" s="101" t="s">
        <v>6</v>
      </c>
      <c r="Y256" s="101"/>
      <c r="Z256" s="101"/>
      <c r="AA256" s="101"/>
      <c r="AB256" s="101" t="s">
        <v>7</v>
      </c>
      <c r="AC256" s="101"/>
      <c r="AD256" s="101"/>
      <c r="AE256" s="101" t="s">
        <v>8</v>
      </c>
      <c r="AF256" s="101"/>
      <c r="AG256" s="101"/>
      <c r="AH256" s="101"/>
      <c r="AI256" s="101"/>
      <c r="AJ256" s="101" t="s">
        <v>9</v>
      </c>
      <c r="AK256" s="101"/>
      <c r="AL256" s="101"/>
      <c r="AM256" s="101" t="s">
        <v>10</v>
      </c>
      <c r="AN256" s="101"/>
      <c r="AO256" s="101"/>
      <c r="AP256" s="101"/>
      <c r="AQ256" s="116" t="s">
        <v>20</v>
      </c>
      <c r="AR256" s="148" t="s">
        <v>22</v>
      </c>
      <c r="AS256" s="149" t="s">
        <v>21</v>
      </c>
    </row>
    <row r="257" spans="1:45" s="2" customFormat="1" ht="21.75" customHeight="1" x14ac:dyDescent="0.2">
      <c r="A257" s="78" t="s">
        <v>0</v>
      </c>
      <c r="B257" s="78"/>
      <c r="C257" s="78"/>
      <c r="D257" s="14" t="s">
        <v>19</v>
      </c>
      <c r="E257" s="5">
        <v>1</v>
      </c>
      <c r="F257" s="5">
        <v>2</v>
      </c>
      <c r="G257" s="5">
        <v>3</v>
      </c>
      <c r="H257" s="5">
        <v>4</v>
      </c>
      <c r="I257" s="5">
        <v>5</v>
      </c>
      <c r="J257" s="5">
        <v>6</v>
      </c>
      <c r="K257" s="5">
        <v>7</v>
      </c>
      <c r="L257" s="5">
        <v>8</v>
      </c>
      <c r="M257" s="5">
        <v>9</v>
      </c>
      <c r="N257" s="5">
        <v>10</v>
      </c>
      <c r="O257" s="5">
        <v>11</v>
      </c>
      <c r="P257" s="5">
        <v>12</v>
      </c>
      <c r="Q257" s="5">
        <v>13</v>
      </c>
      <c r="R257" s="5">
        <v>14</v>
      </c>
      <c r="S257" s="5">
        <v>15</v>
      </c>
      <c r="T257" s="5">
        <v>16</v>
      </c>
      <c r="U257" s="5">
        <v>17</v>
      </c>
      <c r="V257" s="5">
        <v>18</v>
      </c>
      <c r="W257" s="5">
        <v>19</v>
      </c>
      <c r="X257" s="5">
        <v>20</v>
      </c>
      <c r="Y257" s="5">
        <v>21</v>
      </c>
      <c r="Z257" s="5">
        <v>22</v>
      </c>
      <c r="AA257" s="5">
        <v>23</v>
      </c>
      <c r="AB257" s="5">
        <v>24</v>
      </c>
      <c r="AC257" s="5">
        <v>25</v>
      </c>
      <c r="AD257" s="5">
        <v>26</v>
      </c>
      <c r="AE257" s="5">
        <v>27</v>
      </c>
      <c r="AF257" s="5">
        <v>28</v>
      </c>
      <c r="AG257" s="5">
        <v>29</v>
      </c>
      <c r="AH257" s="5">
        <v>30</v>
      </c>
      <c r="AI257" s="5">
        <v>31</v>
      </c>
      <c r="AJ257" s="5">
        <v>32</v>
      </c>
      <c r="AK257" s="5">
        <v>33</v>
      </c>
      <c r="AL257" s="5">
        <v>34</v>
      </c>
      <c r="AM257" s="5">
        <v>35</v>
      </c>
      <c r="AN257" s="5">
        <v>36</v>
      </c>
      <c r="AO257" s="5">
        <v>37</v>
      </c>
      <c r="AP257" s="5">
        <v>38</v>
      </c>
      <c r="AQ257" s="116"/>
      <c r="AR257" s="148"/>
      <c r="AS257" s="149"/>
    </row>
    <row r="258" spans="1:45" s="6" customFormat="1" ht="11.25" customHeight="1" x14ac:dyDescent="0.2">
      <c r="A258" s="78"/>
      <c r="B258" s="78"/>
      <c r="C258" s="43"/>
      <c r="D258" s="44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7"/>
      <c r="AN258" s="7"/>
      <c r="AO258" s="7"/>
      <c r="AP258" s="7"/>
      <c r="AQ258" s="116"/>
      <c r="AR258" s="148"/>
      <c r="AS258" s="149"/>
    </row>
    <row r="259" spans="1:45" ht="12.75" customHeight="1" x14ac:dyDescent="0.2">
      <c r="A259" s="117" t="s">
        <v>25</v>
      </c>
      <c r="B259" s="102" t="s">
        <v>13</v>
      </c>
      <c r="C259" s="43"/>
      <c r="D259" s="44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7"/>
      <c r="AN259" s="7"/>
      <c r="AO259" s="7"/>
      <c r="AP259" s="7"/>
      <c r="AQ259" s="7">
        <f t="shared" ref="AQ259:AQ306" si="54">SUM(E258:AP258)</f>
        <v>0</v>
      </c>
      <c r="AR259" s="3">
        <f>34*3</f>
        <v>102</v>
      </c>
      <c r="AS259" s="8">
        <f t="shared" ref="AS259:AS306" si="55">AQ259/AR259</f>
        <v>0</v>
      </c>
    </row>
    <row r="260" spans="1:45" ht="25.5" x14ac:dyDescent="0.2">
      <c r="A260" s="117"/>
      <c r="B260" s="103"/>
      <c r="C260" s="43" t="s">
        <v>96</v>
      </c>
      <c r="D260" s="44"/>
      <c r="E260" s="18"/>
      <c r="F260" s="18"/>
      <c r="G260" s="93" t="s">
        <v>98</v>
      </c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93" t="s">
        <v>94</v>
      </c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93" t="s">
        <v>94</v>
      </c>
      <c r="AD260" s="18"/>
      <c r="AE260" s="18"/>
      <c r="AF260" s="18"/>
      <c r="AG260" s="18"/>
      <c r="AH260" s="18"/>
      <c r="AI260" s="98" t="s">
        <v>103</v>
      </c>
      <c r="AJ260" s="18"/>
      <c r="AK260" s="18"/>
      <c r="AL260" s="18"/>
      <c r="AM260" s="7"/>
      <c r="AN260" s="7"/>
      <c r="AO260" s="7"/>
      <c r="AP260" s="7"/>
      <c r="AQ260" s="7">
        <v>2</v>
      </c>
      <c r="AR260" s="3">
        <f t="shared" ref="AR260:AR261" si="56">34*3</f>
        <v>102</v>
      </c>
      <c r="AS260" s="8">
        <f t="shared" si="55"/>
        <v>1.9607843137254902E-2</v>
      </c>
    </row>
    <row r="261" spans="1:45" ht="12.75" customHeight="1" x14ac:dyDescent="0.2">
      <c r="A261" s="117"/>
      <c r="B261" s="104"/>
      <c r="C261" s="43" t="s">
        <v>81</v>
      </c>
      <c r="D261" s="44"/>
      <c r="E261" s="18"/>
      <c r="F261" s="18"/>
      <c r="G261" s="93" t="s">
        <v>98</v>
      </c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93" t="s">
        <v>94</v>
      </c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93" t="s">
        <v>94</v>
      </c>
      <c r="AD261" s="18"/>
      <c r="AE261" s="18"/>
      <c r="AF261" s="18"/>
      <c r="AG261" s="18"/>
      <c r="AH261" s="18"/>
      <c r="AI261" s="98" t="s">
        <v>103</v>
      </c>
      <c r="AJ261" s="18"/>
      <c r="AK261" s="18"/>
      <c r="AL261" s="18"/>
      <c r="AM261" s="7"/>
      <c r="AN261" s="7"/>
      <c r="AO261" s="7"/>
      <c r="AP261" s="7"/>
      <c r="AQ261" s="7">
        <v>2</v>
      </c>
      <c r="AR261" s="3">
        <f t="shared" si="56"/>
        <v>102</v>
      </c>
      <c r="AS261" s="8">
        <f t="shared" si="55"/>
        <v>1.9607843137254902E-2</v>
      </c>
    </row>
    <row r="262" spans="1:45" ht="12.75" customHeight="1" x14ac:dyDescent="0.2">
      <c r="A262" s="117"/>
      <c r="B262" s="102" t="s">
        <v>27</v>
      </c>
      <c r="C262" s="43"/>
      <c r="D262" s="42"/>
      <c r="E262" s="18"/>
      <c r="F262" s="18"/>
      <c r="G262" s="97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97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7"/>
      <c r="AN262" s="7"/>
      <c r="AO262" s="7"/>
      <c r="AP262" s="7"/>
      <c r="AQ262" s="7">
        <f t="shared" si="54"/>
        <v>0</v>
      </c>
      <c r="AR262" s="3">
        <f>34*2</f>
        <v>68</v>
      </c>
      <c r="AS262" s="8">
        <f t="shared" si="55"/>
        <v>0</v>
      </c>
    </row>
    <row r="263" spans="1:45" ht="12.75" customHeight="1" x14ac:dyDescent="0.2">
      <c r="A263" s="117"/>
      <c r="B263" s="103"/>
      <c r="C263" s="43" t="s">
        <v>96</v>
      </c>
      <c r="D263" s="44"/>
      <c r="E263" s="18"/>
      <c r="F263" s="18"/>
      <c r="G263" s="93" t="s">
        <v>98</v>
      </c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93" t="s">
        <v>94</v>
      </c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98" t="s">
        <v>103</v>
      </c>
      <c r="AJ263" s="18"/>
      <c r="AK263" s="18"/>
      <c r="AL263" s="18"/>
      <c r="AM263" s="7"/>
      <c r="AN263" s="7"/>
      <c r="AO263" s="7"/>
      <c r="AP263" s="7"/>
      <c r="AQ263" s="7">
        <v>2</v>
      </c>
      <c r="AR263" s="3">
        <f t="shared" ref="AR263:AR264" si="57">34*2</f>
        <v>68</v>
      </c>
      <c r="AS263" s="8">
        <f t="shared" si="55"/>
        <v>2.9411764705882353E-2</v>
      </c>
    </row>
    <row r="264" spans="1:45" ht="25.5" x14ac:dyDescent="0.2">
      <c r="A264" s="117"/>
      <c r="B264" s="104"/>
      <c r="C264" s="43" t="s">
        <v>81</v>
      </c>
      <c r="D264" s="42"/>
      <c r="E264" s="18"/>
      <c r="F264" s="18"/>
      <c r="G264" s="93" t="s">
        <v>98</v>
      </c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93" t="s">
        <v>94</v>
      </c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98" t="s">
        <v>103</v>
      </c>
      <c r="AJ264" s="18"/>
      <c r="AK264" s="18"/>
      <c r="AL264" s="18"/>
      <c r="AM264" s="7"/>
      <c r="AN264" s="7"/>
      <c r="AO264" s="7"/>
      <c r="AP264" s="7"/>
      <c r="AQ264" s="7">
        <v>2</v>
      </c>
      <c r="AR264" s="3">
        <f t="shared" si="57"/>
        <v>68</v>
      </c>
      <c r="AS264" s="8">
        <f t="shared" si="55"/>
        <v>2.9411764705882353E-2</v>
      </c>
    </row>
    <row r="265" spans="1:45" x14ac:dyDescent="0.2">
      <c r="A265" s="117"/>
      <c r="B265" s="102" t="s">
        <v>12</v>
      </c>
      <c r="C265" s="43"/>
      <c r="D265" s="44"/>
      <c r="E265" s="18"/>
      <c r="F265" s="18"/>
      <c r="G265" s="18"/>
      <c r="H265" s="18"/>
      <c r="I265" s="35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7"/>
      <c r="AN265" s="7"/>
      <c r="AO265" s="7"/>
      <c r="AP265" s="7"/>
      <c r="AQ265" s="7">
        <f t="shared" si="54"/>
        <v>0</v>
      </c>
      <c r="AR265" s="3">
        <f t="shared" ref="AR265:AR270" si="58">34*3</f>
        <v>102</v>
      </c>
      <c r="AS265" s="8">
        <f t="shared" si="55"/>
        <v>0</v>
      </c>
    </row>
    <row r="266" spans="1:45" ht="25.5" x14ac:dyDescent="0.2">
      <c r="A266" s="117"/>
      <c r="B266" s="103"/>
      <c r="C266" s="43" t="s">
        <v>96</v>
      </c>
      <c r="D266" s="44"/>
      <c r="E266" s="18"/>
      <c r="F266" s="18"/>
      <c r="G266" s="18"/>
      <c r="H266" s="18"/>
      <c r="I266" s="18"/>
      <c r="J266" s="93" t="s">
        <v>98</v>
      </c>
      <c r="K266" s="18"/>
      <c r="L266" s="18"/>
      <c r="M266" s="18"/>
      <c r="N266" s="18"/>
      <c r="O266" s="18"/>
      <c r="P266" s="18"/>
      <c r="Q266" s="18"/>
      <c r="R266" s="18"/>
      <c r="S266" s="93" t="s">
        <v>94</v>
      </c>
      <c r="T266" s="18"/>
      <c r="U266" s="18"/>
      <c r="V266" s="18"/>
      <c r="W266" s="18"/>
      <c r="X266" s="18"/>
      <c r="Y266" s="18"/>
      <c r="Z266" s="18"/>
      <c r="AA266" s="18"/>
      <c r="AB266" s="18"/>
      <c r="AC266" s="93" t="s">
        <v>94</v>
      </c>
      <c r="AD266" s="18"/>
      <c r="AE266" s="18"/>
      <c r="AF266" s="18"/>
      <c r="AG266" s="18"/>
      <c r="AH266" s="18"/>
      <c r="AI266" s="18"/>
      <c r="AJ266" s="98" t="s">
        <v>103</v>
      </c>
      <c r="AK266" s="18"/>
      <c r="AL266" s="18"/>
      <c r="AM266" s="7"/>
      <c r="AN266" s="7"/>
      <c r="AO266" s="7"/>
      <c r="AP266" s="7"/>
      <c r="AQ266" s="7">
        <v>2</v>
      </c>
      <c r="AR266" s="3">
        <f t="shared" si="58"/>
        <v>102</v>
      </c>
      <c r="AS266" s="8">
        <f t="shared" si="55"/>
        <v>1.9607843137254902E-2</v>
      </c>
    </row>
    <row r="267" spans="1:45" ht="12.75" customHeight="1" x14ac:dyDescent="0.2">
      <c r="A267" s="117"/>
      <c r="B267" s="104"/>
      <c r="C267" s="43" t="s">
        <v>81</v>
      </c>
      <c r="D267" s="69"/>
      <c r="E267" s="18"/>
      <c r="F267" s="18"/>
      <c r="G267" s="18"/>
      <c r="H267" s="33"/>
      <c r="I267" s="33"/>
      <c r="J267" s="93" t="s">
        <v>98</v>
      </c>
      <c r="K267" s="18"/>
      <c r="L267" s="18"/>
      <c r="M267" s="18"/>
      <c r="N267" s="18"/>
      <c r="O267" s="18"/>
      <c r="P267" s="18"/>
      <c r="Q267" s="18"/>
      <c r="R267" s="18"/>
      <c r="S267" s="93" t="s">
        <v>94</v>
      </c>
      <c r="T267" s="18"/>
      <c r="U267" s="18"/>
      <c r="V267" s="18"/>
      <c r="W267" s="18"/>
      <c r="X267" s="18"/>
      <c r="Y267" s="18"/>
      <c r="Z267" s="18"/>
      <c r="AA267" s="18"/>
      <c r="AB267" s="18"/>
      <c r="AC267" s="93" t="s">
        <v>94</v>
      </c>
      <c r="AD267" s="18"/>
      <c r="AE267" s="18"/>
      <c r="AF267" s="18"/>
      <c r="AG267" s="18"/>
      <c r="AH267" s="18"/>
      <c r="AI267" s="18"/>
      <c r="AJ267" s="98" t="s">
        <v>104</v>
      </c>
      <c r="AK267" s="18"/>
      <c r="AL267" s="18"/>
      <c r="AM267" s="7"/>
      <c r="AN267" s="7"/>
      <c r="AO267" s="7"/>
      <c r="AP267" s="7"/>
      <c r="AQ267" s="7">
        <v>2</v>
      </c>
      <c r="AR267" s="3">
        <f t="shared" si="58"/>
        <v>102</v>
      </c>
      <c r="AS267" s="8">
        <f t="shared" si="55"/>
        <v>1.9607843137254902E-2</v>
      </c>
    </row>
    <row r="268" spans="1:45" ht="12.75" customHeight="1" x14ac:dyDescent="0.2">
      <c r="A268" s="117"/>
      <c r="B268" s="102" t="s">
        <v>73</v>
      </c>
      <c r="C268" s="43"/>
      <c r="D268" s="44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34"/>
      <c r="AJ268" s="34"/>
      <c r="AK268" s="18"/>
      <c r="AL268" s="18"/>
      <c r="AM268" s="7"/>
      <c r="AN268" s="7"/>
      <c r="AO268" s="7"/>
      <c r="AP268" s="7"/>
      <c r="AQ268" s="7">
        <f t="shared" si="54"/>
        <v>0</v>
      </c>
      <c r="AR268" s="3">
        <f t="shared" si="58"/>
        <v>102</v>
      </c>
      <c r="AS268" s="8">
        <f t="shared" si="55"/>
        <v>0</v>
      </c>
    </row>
    <row r="269" spans="1:45" ht="12.75" customHeight="1" x14ac:dyDescent="0.2">
      <c r="A269" s="117"/>
      <c r="B269" s="103"/>
      <c r="C269" s="43" t="s">
        <v>96</v>
      </c>
      <c r="D269" s="44"/>
      <c r="E269" s="18"/>
      <c r="F269" s="18"/>
      <c r="G269" s="18"/>
      <c r="H269" s="93" t="s">
        <v>98</v>
      </c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93" t="s">
        <v>94</v>
      </c>
      <c r="U269" s="18"/>
      <c r="V269" s="18"/>
      <c r="W269" s="18"/>
      <c r="X269" s="18"/>
      <c r="Y269" s="18"/>
      <c r="Z269" s="18"/>
      <c r="AA269" s="18"/>
      <c r="AB269" s="18"/>
      <c r="AC269" s="18"/>
      <c r="AD269" s="93" t="s">
        <v>94</v>
      </c>
      <c r="AE269" s="18"/>
      <c r="AF269" s="18"/>
      <c r="AG269" s="18"/>
      <c r="AH269" s="18"/>
      <c r="AI269" s="34"/>
      <c r="AJ269" s="34"/>
      <c r="AK269" s="98" t="s">
        <v>103</v>
      </c>
      <c r="AL269" s="18"/>
      <c r="AM269" s="7"/>
      <c r="AN269" s="7"/>
      <c r="AO269" s="7"/>
      <c r="AP269" s="7"/>
      <c r="AQ269" s="7">
        <v>2</v>
      </c>
      <c r="AR269" s="3">
        <f t="shared" si="58"/>
        <v>102</v>
      </c>
      <c r="AS269" s="8">
        <f t="shared" si="55"/>
        <v>1.9607843137254902E-2</v>
      </c>
    </row>
    <row r="270" spans="1:45" ht="25.5" x14ac:dyDescent="0.2">
      <c r="A270" s="117"/>
      <c r="B270" s="104"/>
      <c r="C270" s="43" t="s">
        <v>81</v>
      </c>
      <c r="D270" s="44"/>
      <c r="E270" s="18"/>
      <c r="F270" s="18"/>
      <c r="G270" s="18"/>
      <c r="H270" s="93" t="s">
        <v>98</v>
      </c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93" t="s">
        <v>94</v>
      </c>
      <c r="U270" s="18"/>
      <c r="V270" s="18"/>
      <c r="W270" s="18"/>
      <c r="X270" s="18"/>
      <c r="Y270" s="18"/>
      <c r="Z270" s="18"/>
      <c r="AA270" s="18"/>
      <c r="AB270" s="18"/>
      <c r="AC270" s="18"/>
      <c r="AD270" s="93" t="s">
        <v>94</v>
      </c>
      <c r="AE270" s="18"/>
      <c r="AF270" s="18"/>
      <c r="AG270" s="18"/>
      <c r="AH270" s="18"/>
      <c r="AI270" s="34"/>
      <c r="AJ270" s="34"/>
      <c r="AK270" s="98" t="s">
        <v>103</v>
      </c>
      <c r="AL270" s="18"/>
      <c r="AM270" s="7"/>
      <c r="AN270" s="7"/>
      <c r="AO270" s="7"/>
      <c r="AP270" s="7"/>
      <c r="AQ270" s="7">
        <v>2</v>
      </c>
      <c r="AR270" s="3">
        <f t="shared" si="58"/>
        <v>102</v>
      </c>
      <c r="AS270" s="8">
        <f t="shared" si="55"/>
        <v>1.9607843137254902E-2</v>
      </c>
    </row>
    <row r="271" spans="1:45" ht="12.75" customHeight="1" x14ac:dyDescent="0.2">
      <c r="A271" s="117"/>
      <c r="B271" s="102" t="s">
        <v>74</v>
      </c>
      <c r="C271" s="43"/>
      <c r="D271" s="44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93"/>
      <c r="AE271" s="18"/>
      <c r="AF271" s="18"/>
      <c r="AG271" s="18"/>
      <c r="AH271" s="18"/>
      <c r="AI271" s="34"/>
      <c r="AJ271" s="34"/>
      <c r="AK271" s="18"/>
      <c r="AL271" s="18"/>
      <c r="AM271" s="7"/>
      <c r="AN271" s="7"/>
      <c r="AO271" s="7"/>
      <c r="AP271" s="7"/>
      <c r="AQ271" s="7">
        <f t="shared" si="54"/>
        <v>0</v>
      </c>
      <c r="AR271" s="3">
        <f t="shared" ref="AR271:AR273" si="59">34*2</f>
        <v>68</v>
      </c>
      <c r="AS271" s="8">
        <f t="shared" si="55"/>
        <v>0</v>
      </c>
    </row>
    <row r="272" spans="1:45" ht="12.75" customHeight="1" x14ac:dyDescent="0.2">
      <c r="A272" s="117"/>
      <c r="B272" s="103"/>
      <c r="C272" s="43" t="s">
        <v>96</v>
      </c>
      <c r="D272" s="42"/>
      <c r="E272" s="18"/>
      <c r="F272" s="18"/>
      <c r="G272" s="18"/>
      <c r="H272" s="93" t="s">
        <v>98</v>
      </c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93" t="s">
        <v>94</v>
      </c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93" t="s">
        <v>94</v>
      </c>
      <c r="AE272" s="18"/>
      <c r="AF272" s="18"/>
      <c r="AG272" s="18"/>
      <c r="AH272" s="18"/>
      <c r="AI272" s="34"/>
      <c r="AJ272" s="34"/>
      <c r="AK272" s="98" t="s">
        <v>103</v>
      </c>
      <c r="AL272" s="18"/>
      <c r="AM272" s="7"/>
      <c r="AN272" s="7"/>
      <c r="AO272" s="7"/>
      <c r="AP272" s="7"/>
      <c r="AQ272" s="7">
        <v>2</v>
      </c>
      <c r="AR272" s="3">
        <f t="shared" si="59"/>
        <v>68</v>
      </c>
      <c r="AS272" s="8">
        <f t="shared" si="55"/>
        <v>2.9411764705882353E-2</v>
      </c>
    </row>
    <row r="273" spans="1:45" ht="12.75" customHeight="1" x14ac:dyDescent="0.2">
      <c r="A273" s="117"/>
      <c r="B273" s="104"/>
      <c r="C273" s="43" t="s">
        <v>81</v>
      </c>
      <c r="D273" s="44"/>
      <c r="E273" s="18"/>
      <c r="F273" s="18"/>
      <c r="G273" s="18"/>
      <c r="H273" s="93" t="s">
        <v>98</v>
      </c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93" t="s">
        <v>94</v>
      </c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93" t="s">
        <v>94</v>
      </c>
      <c r="AE273" s="18"/>
      <c r="AF273" s="18"/>
      <c r="AG273" s="18"/>
      <c r="AH273" s="18"/>
      <c r="AI273" s="34"/>
      <c r="AJ273" s="34"/>
      <c r="AK273" s="98" t="s">
        <v>103</v>
      </c>
      <c r="AL273" s="18"/>
      <c r="AM273" s="7"/>
      <c r="AN273" s="7"/>
      <c r="AO273" s="7"/>
      <c r="AP273" s="7"/>
      <c r="AQ273" s="7">
        <v>2</v>
      </c>
      <c r="AR273" s="3">
        <f t="shared" si="59"/>
        <v>68</v>
      </c>
      <c r="AS273" s="8">
        <f t="shared" si="55"/>
        <v>2.9411764705882353E-2</v>
      </c>
    </row>
    <row r="274" spans="1:45" x14ac:dyDescent="0.2">
      <c r="A274" s="117"/>
      <c r="B274" s="102" t="s">
        <v>75</v>
      </c>
      <c r="C274" s="43"/>
      <c r="D274" s="42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34"/>
      <c r="AJ274" s="34"/>
      <c r="AK274" s="18"/>
      <c r="AL274" s="18"/>
      <c r="AM274" s="7"/>
      <c r="AN274" s="7"/>
      <c r="AO274" s="7"/>
      <c r="AP274" s="7"/>
      <c r="AQ274" s="7">
        <f t="shared" si="54"/>
        <v>0</v>
      </c>
      <c r="AR274" s="3">
        <f>34*1</f>
        <v>34</v>
      </c>
      <c r="AS274" s="8">
        <f t="shared" si="55"/>
        <v>0</v>
      </c>
    </row>
    <row r="275" spans="1:45" x14ac:dyDescent="0.2">
      <c r="A275" s="117"/>
      <c r="B275" s="103"/>
      <c r="C275" s="43" t="s">
        <v>96</v>
      </c>
      <c r="D275" s="42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34"/>
      <c r="AJ275" s="34"/>
      <c r="AK275" s="18"/>
      <c r="AL275" s="18"/>
      <c r="AM275" s="7"/>
      <c r="AN275" s="7"/>
      <c r="AO275" s="7"/>
      <c r="AP275" s="7"/>
      <c r="AQ275" s="7">
        <f t="shared" si="54"/>
        <v>0</v>
      </c>
      <c r="AR275" s="3">
        <f t="shared" ref="AR275:AR279" si="60">34*1</f>
        <v>34</v>
      </c>
      <c r="AS275" s="8">
        <f t="shared" si="55"/>
        <v>0</v>
      </c>
    </row>
    <row r="276" spans="1:45" x14ac:dyDescent="0.2">
      <c r="A276" s="117"/>
      <c r="B276" s="104"/>
      <c r="C276" s="43" t="s">
        <v>81</v>
      </c>
      <c r="D276" s="44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33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34"/>
      <c r="AJ276" s="34"/>
      <c r="AK276" s="18"/>
      <c r="AL276" s="18"/>
      <c r="AM276" s="7"/>
      <c r="AN276" s="7"/>
      <c r="AO276" s="7"/>
      <c r="AP276" s="7"/>
      <c r="AQ276" s="7">
        <f t="shared" si="54"/>
        <v>0</v>
      </c>
      <c r="AR276" s="3">
        <f t="shared" si="60"/>
        <v>34</v>
      </c>
      <c r="AS276" s="8">
        <f t="shared" si="55"/>
        <v>0</v>
      </c>
    </row>
    <row r="277" spans="1:45" ht="12.75" customHeight="1" x14ac:dyDescent="0.2">
      <c r="A277" s="117"/>
      <c r="B277" s="102" t="s">
        <v>35</v>
      </c>
      <c r="C277" s="43"/>
      <c r="D277" s="44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35"/>
      <c r="T277" s="33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34"/>
      <c r="AJ277" s="34"/>
      <c r="AK277" s="18"/>
      <c r="AL277" s="18"/>
      <c r="AM277" s="7"/>
      <c r="AN277" s="7"/>
      <c r="AO277" s="7"/>
      <c r="AP277" s="7"/>
      <c r="AQ277" s="7">
        <f t="shared" si="54"/>
        <v>0</v>
      </c>
      <c r="AR277" s="3">
        <f t="shared" si="60"/>
        <v>34</v>
      </c>
      <c r="AS277" s="8">
        <f t="shared" si="55"/>
        <v>0</v>
      </c>
    </row>
    <row r="278" spans="1:45" ht="12.75" customHeight="1" x14ac:dyDescent="0.2">
      <c r="A278" s="117"/>
      <c r="B278" s="103"/>
      <c r="C278" s="43" t="s">
        <v>96</v>
      </c>
      <c r="D278" s="42"/>
      <c r="E278" s="18"/>
      <c r="F278" s="18"/>
      <c r="G278" s="18"/>
      <c r="H278" s="18"/>
      <c r="I278" s="93" t="s">
        <v>98</v>
      </c>
      <c r="J278" s="18"/>
      <c r="K278" s="18"/>
      <c r="L278" s="18"/>
      <c r="M278" s="18"/>
      <c r="N278" s="18"/>
      <c r="O278" s="18"/>
      <c r="P278" s="18"/>
      <c r="Q278" s="18"/>
      <c r="R278" s="18"/>
      <c r="S278" s="33"/>
      <c r="T278" s="18"/>
      <c r="U278" s="18"/>
      <c r="V278" s="18"/>
      <c r="W278" s="18"/>
      <c r="X278" s="18"/>
      <c r="Y278" s="18"/>
      <c r="Z278" s="93" t="s">
        <v>94</v>
      </c>
      <c r="AA278" s="18"/>
      <c r="AB278" s="18"/>
      <c r="AC278" s="18"/>
      <c r="AD278" s="18"/>
      <c r="AE278" s="18"/>
      <c r="AF278" s="18"/>
      <c r="AG278" s="18"/>
      <c r="AH278" s="18"/>
      <c r="AI278" s="34"/>
      <c r="AJ278" s="34"/>
      <c r="AK278" s="18"/>
      <c r="AL278" s="18"/>
      <c r="AM278" s="7"/>
      <c r="AN278" s="7"/>
      <c r="AO278" s="7"/>
      <c r="AP278" s="7"/>
      <c r="AQ278" s="7">
        <v>1</v>
      </c>
      <c r="AR278" s="3">
        <f t="shared" si="60"/>
        <v>34</v>
      </c>
      <c r="AS278" s="8">
        <f t="shared" si="55"/>
        <v>2.9411764705882353E-2</v>
      </c>
    </row>
    <row r="279" spans="1:45" ht="12.75" customHeight="1" x14ac:dyDescent="0.2">
      <c r="A279" s="117"/>
      <c r="B279" s="103"/>
      <c r="C279" s="43" t="s">
        <v>81</v>
      </c>
      <c r="D279" s="42"/>
      <c r="E279" s="18"/>
      <c r="F279" s="18"/>
      <c r="G279" s="18"/>
      <c r="H279" s="18"/>
      <c r="I279" s="93" t="s">
        <v>98</v>
      </c>
      <c r="J279" s="18"/>
      <c r="K279" s="18"/>
      <c r="L279" s="18"/>
      <c r="M279" s="18"/>
      <c r="N279" s="18"/>
      <c r="O279" s="18"/>
      <c r="P279" s="18"/>
      <c r="Q279" s="18"/>
      <c r="R279" s="18"/>
      <c r="S279" s="33"/>
      <c r="T279" s="18"/>
      <c r="U279" s="18"/>
      <c r="V279" s="18"/>
      <c r="W279" s="18"/>
      <c r="X279" s="18"/>
      <c r="Y279" s="18"/>
      <c r="Z279" s="93" t="s">
        <v>94</v>
      </c>
      <c r="AA279" s="18"/>
      <c r="AB279" s="18"/>
      <c r="AC279" s="18"/>
      <c r="AD279" s="18"/>
      <c r="AE279" s="18"/>
      <c r="AF279" s="18"/>
      <c r="AG279" s="18"/>
      <c r="AH279" s="18"/>
      <c r="AI279" s="34"/>
      <c r="AJ279" s="34"/>
      <c r="AK279" s="18"/>
      <c r="AL279" s="18"/>
      <c r="AM279" s="7"/>
      <c r="AN279" s="7"/>
      <c r="AO279" s="7"/>
      <c r="AP279" s="7"/>
      <c r="AQ279" s="7">
        <v>1</v>
      </c>
      <c r="AR279" s="3">
        <f t="shared" si="60"/>
        <v>34</v>
      </c>
      <c r="AS279" s="8">
        <f t="shared" si="55"/>
        <v>2.9411764705882353E-2</v>
      </c>
    </row>
    <row r="280" spans="1:45" ht="12.75" customHeight="1" x14ac:dyDescent="0.2">
      <c r="A280" s="117"/>
      <c r="B280" s="102" t="s">
        <v>28</v>
      </c>
      <c r="C280" s="43"/>
      <c r="D280" s="42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33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34"/>
      <c r="AJ280" s="34"/>
      <c r="AK280" s="18"/>
      <c r="AL280" s="18"/>
      <c r="AM280" s="7"/>
      <c r="AN280" s="7"/>
      <c r="AO280" s="7"/>
      <c r="AP280" s="7"/>
      <c r="AQ280" s="7">
        <f t="shared" si="54"/>
        <v>0</v>
      </c>
      <c r="AR280" s="3">
        <f t="shared" ref="AR280:AR282" si="61">34*3</f>
        <v>102</v>
      </c>
      <c r="AS280" s="8">
        <f t="shared" si="55"/>
        <v>0</v>
      </c>
    </row>
    <row r="281" spans="1:45" ht="12.75" customHeight="1" x14ac:dyDescent="0.2">
      <c r="A281" s="117"/>
      <c r="B281" s="103"/>
      <c r="C281" s="43" t="s">
        <v>96</v>
      </c>
      <c r="D281" s="42"/>
      <c r="E281" s="18"/>
      <c r="F281" s="18"/>
      <c r="G281" s="18"/>
      <c r="H281" s="18"/>
      <c r="I281" s="93" t="s">
        <v>98</v>
      </c>
      <c r="J281" s="18"/>
      <c r="K281" s="18"/>
      <c r="L281" s="18"/>
      <c r="M281" s="18"/>
      <c r="N281" s="18"/>
      <c r="O281" s="18"/>
      <c r="P281" s="18"/>
      <c r="Q281" s="18"/>
      <c r="R281" s="18"/>
      <c r="S281" s="33"/>
      <c r="T281" s="18"/>
      <c r="U281" s="18"/>
      <c r="V281" s="18"/>
      <c r="W281" s="18"/>
      <c r="X281" s="18"/>
      <c r="Y281" s="18"/>
      <c r="Z281" s="18"/>
      <c r="AA281" s="18"/>
      <c r="AB281" s="93" t="s">
        <v>94</v>
      </c>
      <c r="AC281" s="18"/>
      <c r="AD281" s="18"/>
      <c r="AE281" s="18"/>
      <c r="AF281" s="18"/>
      <c r="AG281" s="18"/>
      <c r="AH281" s="18"/>
      <c r="AI281" s="34"/>
      <c r="AJ281" s="99" t="s">
        <v>103</v>
      </c>
      <c r="AK281" s="18"/>
      <c r="AL281" s="18"/>
      <c r="AM281" s="7"/>
      <c r="AN281" s="7"/>
      <c r="AO281" s="7"/>
      <c r="AP281" s="7"/>
      <c r="AQ281" s="7">
        <v>1</v>
      </c>
      <c r="AR281" s="3">
        <f t="shared" si="61"/>
        <v>102</v>
      </c>
      <c r="AS281" s="8">
        <f t="shared" si="55"/>
        <v>9.8039215686274508E-3</v>
      </c>
    </row>
    <row r="282" spans="1:45" ht="12.75" customHeight="1" x14ac:dyDescent="0.2">
      <c r="A282" s="117"/>
      <c r="B282" s="104"/>
      <c r="C282" s="43" t="s">
        <v>81</v>
      </c>
      <c r="D282" s="42"/>
      <c r="E282" s="18"/>
      <c r="F282" s="18"/>
      <c r="G282" s="18"/>
      <c r="H282" s="18"/>
      <c r="I282" s="93" t="s">
        <v>98</v>
      </c>
      <c r="J282" s="18"/>
      <c r="K282" s="18"/>
      <c r="L282" s="18"/>
      <c r="M282" s="18"/>
      <c r="N282" s="18"/>
      <c r="O282" s="18"/>
      <c r="P282" s="18"/>
      <c r="Q282" s="18"/>
      <c r="R282" s="18"/>
      <c r="S282" s="33"/>
      <c r="T282" s="18"/>
      <c r="U282" s="18"/>
      <c r="V282" s="18"/>
      <c r="W282" s="18"/>
      <c r="X282" s="18"/>
      <c r="Y282" s="18"/>
      <c r="Z282" s="18"/>
      <c r="AA282" s="18"/>
      <c r="AB282" s="93" t="s">
        <v>94</v>
      </c>
      <c r="AC282" s="18"/>
      <c r="AD282" s="18"/>
      <c r="AE282" s="18"/>
      <c r="AF282" s="18"/>
      <c r="AG282" s="18"/>
      <c r="AH282" s="18"/>
      <c r="AI282" s="34"/>
      <c r="AJ282" s="99" t="s">
        <v>103</v>
      </c>
      <c r="AK282" s="18"/>
      <c r="AL282" s="18"/>
      <c r="AM282" s="7"/>
      <c r="AN282" s="7"/>
      <c r="AO282" s="7"/>
      <c r="AP282" s="7"/>
      <c r="AQ282" s="7">
        <v>1</v>
      </c>
      <c r="AR282" s="3">
        <f t="shared" si="61"/>
        <v>102</v>
      </c>
      <c r="AS282" s="8">
        <f t="shared" si="55"/>
        <v>9.8039215686274508E-3</v>
      </c>
    </row>
    <row r="283" spans="1:45" ht="12.75" customHeight="1" x14ac:dyDescent="0.2">
      <c r="A283" s="117"/>
      <c r="B283" s="102" t="s">
        <v>30</v>
      </c>
      <c r="C283" s="43"/>
      <c r="D283" s="42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33"/>
      <c r="T283" s="18"/>
      <c r="U283" s="18"/>
      <c r="V283" s="18"/>
      <c r="W283" s="18"/>
      <c r="X283" s="18"/>
      <c r="Y283" s="18"/>
      <c r="Z283" s="18"/>
      <c r="AA283" s="18"/>
      <c r="AB283" s="93"/>
      <c r="AC283" s="18"/>
      <c r="AD283" s="18"/>
      <c r="AE283" s="18"/>
      <c r="AF283" s="18"/>
      <c r="AG283" s="18"/>
      <c r="AH283" s="18"/>
      <c r="AI283" s="34"/>
      <c r="AJ283" s="34"/>
      <c r="AK283" s="18"/>
      <c r="AL283" s="18"/>
      <c r="AM283" s="7"/>
      <c r="AN283" s="7"/>
      <c r="AO283" s="7"/>
      <c r="AP283" s="7"/>
      <c r="AQ283" s="7">
        <f t="shared" si="54"/>
        <v>0</v>
      </c>
      <c r="AR283" s="3">
        <f t="shared" ref="AR283:AR294" si="62">34*2</f>
        <v>68</v>
      </c>
      <c r="AS283" s="8">
        <f t="shared" si="55"/>
        <v>0</v>
      </c>
    </row>
    <row r="284" spans="1:45" ht="12.75" customHeight="1" x14ac:dyDescent="0.2">
      <c r="A284" s="117"/>
      <c r="B284" s="103"/>
      <c r="C284" s="43" t="s">
        <v>96</v>
      </c>
      <c r="D284" s="42"/>
      <c r="E284" s="18"/>
      <c r="F284" s="18"/>
      <c r="G284" s="18"/>
      <c r="H284" s="18"/>
      <c r="I284" s="18"/>
      <c r="J284" s="93" t="s">
        <v>98</v>
      </c>
      <c r="K284" s="18"/>
      <c r="L284" s="18"/>
      <c r="M284" s="18"/>
      <c r="N284" s="18"/>
      <c r="O284" s="18"/>
      <c r="P284" s="18"/>
      <c r="Q284" s="18"/>
      <c r="R284" s="18"/>
      <c r="S284" s="33"/>
      <c r="T284" s="18"/>
      <c r="U284" s="18"/>
      <c r="V284" s="18"/>
      <c r="W284" s="18"/>
      <c r="X284" s="18"/>
      <c r="Y284" s="18"/>
      <c r="Z284" s="18"/>
      <c r="AA284" s="18"/>
      <c r="AB284" s="93" t="s">
        <v>94</v>
      </c>
      <c r="AC284" s="18"/>
      <c r="AD284" s="18"/>
      <c r="AE284" s="18"/>
      <c r="AF284" s="18"/>
      <c r="AG284" s="18"/>
      <c r="AH284" s="18"/>
      <c r="AI284" s="34"/>
      <c r="AJ284" s="99" t="s">
        <v>103</v>
      </c>
      <c r="AK284" s="18"/>
      <c r="AL284" s="18"/>
      <c r="AM284" s="7"/>
      <c r="AN284" s="7"/>
      <c r="AO284" s="7"/>
      <c r="AP284" s="7"/>
      <c r="AQ284" s="7">
        <v>1</v>
      </c>
      <c r="AR284" s="3">
        <f t="shared" si="62"/>
        <v>68</v>
      </c>
      <c r="AS284" s="8">
        <f t="shared" si="55"/>
        <v>1.4705882352941176E-2</v>
      </c>
    </row>
    <row r="285" spans="1:45" ht="12.75" customHeight="1" x14ac:dyDescent="0.2">
      <c r="A285" s="117"/>
      <c r="B285" s="104"/>
      <c r="C285" s="43" t="s">
        <v>81</v>
      </c>
      <c r="D285" s="42"/>
      <c r="E285" s="18"/>
      <c r="F285" s="18"/>
      <c r="G285" s="18"/>
      <c r="H285" s="18"/>
      <c r="I285" s="18"/>
      <c r="J285" s="93" t="s">
        <v>98</v>
      </c>
      <c r="K285" s="18"/>
      <c r="L285" s="18"/>
      <c r="M285" s="18"/>
      <c r="N285" s="18"/>
      <c r="O285" s="18"/>
      <c r="P285" s="18"/>
      <c r="Q285" s="18"/>
      <c r="R285" s="18"/>
      <c r="S285" s="33"/>
      <c r="T285" s="18"/>
      <c r="U285" s="18"/>
      <c r="V285" s="18"/>
      <c r="W285" s="18"/>
      <c r="X285" s="18"/>
      <c r="Y285" s="18"/>
      <c r="Z285" s="18"/>
      <c r="AA285" s="18"/>
      <c r="AB285" s="93" t="s">
        <v>94</v>
      </c>
      <c r="AC285" s="18"/>
      <c r="AD285" s="18"/>
      <c r="AE285" s="18"/>
      <c r="AF285" s="18"/>
      <c r="AG285" s="18"/>
      <c r="AH285" s="18"/>
      <c r="AI285" s="34"/>
      <c r="AJ285" s="99" t="s">
        <v>103</v>
      </c>
      <c r="AK285" s="18"/>
      <c r="AL285" s="18"/>
      <c r="AM285" s="7"/>
      <c r="AN285" s="7"/>
      <c r="AO285" s="7"/>
      <c r="AP285" s="7"/>
      <c r="AQ285" s="7">
        <v>1</v>
      </c>
      <c r="AR285" s="3">
        <f t="shared" si="62"/>
        <v>68</v>
      </c>
      <c r="AS285" s="8">
        <f t="shared" si="55"/>
        <v>1.4705882352941176E-2</v>
      </c>
    </row>
    <row r="286" spans="1:45" ht="12.75" customHeight="1" x14ac:dyDescent="0.2">
      <c r="A286" s="117"/>
      <c r="B286" s="102" t="s">
        <v>34</v>
      </c>
      <c r="C286" s="43"/>
      <c r="D286" s="42"/>
      <c r="E286" s="18"/>
      <c r="F286" s="18"/>
      <c r="G286" s="18"/>
      <c r="H286" s="18"/>
      <c r="I286" s="18"/>
      <c r="J286" s="97"/>
      <c r="K286" s="18"/>
      <c r="L286" s="18"/>
      <c r="M286" s="18"/>
      <c r="N286" s="18"/>
      <c r="O286" s="18"/>
      <c r="P286" s="18"/>
      <c r="Q286" s="18"/>
      <c r="R286" s="18"/>
      <c r="S286" s="33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34"/>
      <c r="AJ286" s="34"/>
      <c r="AK286" s="18"/>
      <c r="AL286" s="18"/>
      <c r="AM286" s="7"/>
      <c r="AN286" s="7"/>
      <c r="AO286" s="7"/>
      <c r="AP286" s="7"/>
      <c r="AQ286" s="7">
        <f t="shared" si="54"/>
        <v>0</v>
      </c>
      <c r="AR286" s="3">
        <f t="shared" si="62"/>
        <v>68</v>
      </c>
      <c r="AS286" s="8">
        <f t="shared" si="55"/>
        <v>0</v>
      </c>
    </row>
    <row r="287" spans="1:45" ht="12.75" customHeight="1" x14ac:dyDescent="0.2">
      <c r="A287" s="117"/>
      <c r="B287" s="103"/>
      <c r="C287" s="43" t="s">
        <v>96</v>
      </c>
      <c r="D287" s="42"/>
      <c r="E287" s="18"/>
      <c r="F287" s="18"/>
      <c r="G287" s="18"/>
      <c r="H287" s="18"/>
      <c r="I287" s="18"/>
      <c r="J287" s="18"/>
      <c r="K287" s="93" t="s">
        <v>98</v>
      </c>
      <c r="L287" s="18"/>
      <c r="M287" s="18"/>
      <c r="N287" s="18"/>
      <c r="O287" s="18"/>
      <c r="P287" s="18"/>
      <c r="Q287" s="18"/>
      <c r="R287" s="18"/>
      <c r="S287" s="33"/>
      <c r="T287" s="18"/>
      <c r="U287" s="18"/>
      <c r="V287" s="18"/>
      <c r="W287" s="18"/>
      <c r="X287" s="18"/>
      <c r="Y287" s="93" t="s">
        <v>94</v>
      </c>
      <c r="Z287" s="18"/>
      <c r="AA287" s="18"/>
      <c r="AB287" s="18"/>
      <c r="AC287" s="18"/>
      <c r="AD287" s="18"/>
      <c r="AE287" s="18"/>
      <c r="AF287" s="18"/>
      <c r="AG287" s="18"/>
      <c r="AH287" s="18"/>
      <c r="AI287" s="34"/>
      <c r="AJ287" s="34"/>
      <c r="AK287" s="98" t="s">
        <v>103</v>
      </c>
      <c r="AL287" s="18"/>
      <c r="AM287" s="7"/>
      <c r="AN287" s="7"/>
      <c r="AO287" s="7"/>
      <c r="AP287" s="7"/>
      <c r="AQ287" s="7">
        <v>1</v>
      </c>
      <c r="AR287" s="3">
        <f t="shared" si="62"/>
        <v>68</v>
      </c>
      <c r="AS287" s="8">
        <f t="shared" si="55"/>
        <v>1.4705882352941176E-2</v>
      </c>
    </row>
    <row r="288" spans="1:45" ht="12.75" customHeight="1" x14ac:dyDescent="0.2">
      <c r="A288" s="117"/>
      <c r="B288" s="104"/>
      <c r="C288" s="43" t="s">
        <v>81</v>
      </c>
      <c r="D288" s="42"/>
      <c r="E288" s="18"/>
      <c r="F288" s="18"/>
      <c r="G288" s="18"/>
      <c r="H288" s="18"/>
      <c r="I288" s="18"/>
      <c r="J288" s="18"/>
      <c r="K288" s="93" t="s">
        <v>98</v>
      </c>
      <c r="L288" s="18"/>
      <c r="M288" s="18"/>
      <c r="N288" s="18"/>
      <c r="O288" s="18"/>
      <c r="P288" s="18"/>
      <c r="Q288" s="18"/>
      <c r="R288" s="18"/>
      <c r="S288" s="33"/>
      <c r="T288" s="18"/>
      <c r="U288" s="18"/>
      <c r="V288" s="18"/>
      <c r="W288" s="18"/>
      <c r="X288" s="18"/>
      <c r="Y288" s="93" t="s">
        <v>94</v>
      </c>
      <c r="Z288" s="18"/>
      <c r="AA288" s="18"/>
      <c r="AB288" s="18"/>
      <c r="AC288" s="18"/>
      <c r="AD288" s="18"/>
      <c r="AE288" s="18"/>
      <c r="AF288" s="18"/>
      <c r="AG288" s="18"/>
      <c r="AH288" s="18"/>
      <c r="AI288" s="34"/>
      <c r="AJ288" s="34"/>
      <c r="AK288" s="98" t="s">
        <v>103</v>
      </c>
      <c r="AL288" s="18"/>
      <c r="AM288" s="7"/>
      <c r="AN288" s="7"/>
      <c r="AO288" s="7"/>
      <c r="AP288" s="7"/>
      <c r="AQ288" s="7">
        <v>1</v>
      </c>
      <c r="AR288" s="3">
        <f t="shared" si="62"/>
        <v>68</v>
      </c>
      <c r="AS288" s="8">
        <f t="shared" si="55"/>
        <v>1.4705882352941176E-2</v>
      </c>
    </row>
    <row r="289" spans="1:45" ht="12.75" customHeight="1" x14ac:dyDescent="0.2">
      <c r="A289" s="117"/>
      <c r="B289" s="101" t="s">
        <v>37</v>
      </c>
      <c r="C289" s="43"/>
      <c r="D289" s="42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33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34"/>
      <c r="AJ289" s="34"/>
      <c r="AK289" s="18"/>
      <c r="AL289" s="18"/>
      <c r="AM289" s="7"/>
      <c r="AN289" s="7"/>
      <c r="AO289" s="7"/>
      <c r="AP289" s="7"/>
      <c r="AQ289" s="7">
        <f t="shared" si="54"/>
        <v>0</v>
      </c>
      <c r="AR289" s="3">
        <f t="shared" si="62"/>
        <v>68</v>
      </c>
      <c r="AS289" s="8">
        <f t="shared" si="55"/>
        <v>0</v>
      </c>
    </row>
    <row r="290" spans="1:45" ht="12.75" customHeight="1" x14ac:dyDescent="0.2">
      <c r="A290" s="117"/>
      <c r="B290" s="101"/>
      <c r="C290" s="43" t="s">
        <v>96</v>
      </c>
      <c r="D290" s="42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93" t="s">
        <v>94</v>
      </c>
      <c r="S290" s="33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93" t="s">
        <v>94</v>
      </c>
      <c r="AH290" s="18"/>
      <c r="AI290" s="34"/>
      <c r="AJ290" s="34"/>
      <c r="AK290" s="18"/>
      <c r="AL290" s="18"/>
      <c r="AM290" s="7"/>
      <c r="AN290" s="7"/>
      <c r="AO290" s="7"/>
      <c r="AP290" s="7"/>
      <c r="AQ290" s="7">
        <v>1</v>
      </c>
      <c r="AR290" s="3">
        <f t="shared" si="62"/>
        <v>68</v>
      </c>
      <c r="AS290" s="8">
        <f t="shared" si="55"/>
        <v>1.4705882352941176E-2</v>
      </c>
    </row>
    <row r="291" spans="1:45" ht="12.75" customHeight="1" x14ac:dyDescent="0.2">
      <c r="A291" s="117"/>
      <c r="B291" s="101"/>
      <c r="C291" s="43" t="s">
        <v>81</v>
      </c>
      <c r="D291" s="42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93" t="s">
        <v>94</v>
      </c>
      <c r="S291" s="33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93" t="s">
        <v>94</v>
      </c>
      <c r="AH291" s="18"/>
      <c r="AI291" s="34"/>
      <c r="AJ291" s="34"/>
      <c r="AK291" s="18"/>
      <c r="AL291" s="18"/>
      <c r="AM291" s="7"/>
      <c r="AN291" s="7"/>
      <c r="AO291" s="7"/>
      <c r="AP291" s="7"/>
      <c r="AQ291" s="7">
        <v>1</v>
      </c>
      <c r="AR291" s="3">
        <f t="shared" si="62"/>
        <v>68</v>
      </c>
      <c r="AS291" s="8">
        <f t="shared" si="55"/>
        <v>1.4705882352941176E-2</v>
      </c>
    </row>
    <row r="292" spans="1:45" ht="12.75" customHeight="1" x14ac:dyDescent="0.2">
      <c r="A292" s="117"/>
      <c r="B292" s="101" t="s">
        <v>29</v>
      </c>
      <c r="C292" s="43"/>
      <c r="D292" s="42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33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34"/>
      <c r="AJ292" s="34"/>
      <c r="AK292" s="18"/>
      <c r="AL292" s="18"/>
      <c r="AM292" s="7"/>
      <c r="AN292" s="7"/>
      <c r="AO292" s="7"/>
      <c r="AP292" s="7"/>
      <c r="AQ292" s="7">
        <f t="shared" si="54"/>
        <v>0</v>
      </c>
      <c r="AR292" s="3">
        <f t="shared" si="62"/>
        <v>68</v>
      </c>
      <c r="AS292" s="8">
        <f t="shared" si="55"/>
        <v>0</v>
      </c>
    </row>
    <row r="293" spans="1:45" ht="12.75" customHeight="1" x14ac:dyDescent="0.2">
      <c r="A293" s="117"/>
      <c r="B293" s="101"/>
      <c r="C293" s="43" t="s">
        <v>96</v>
      </c>
      <c r="D293" s="42"/>
      <c r="E293" s="18"/>
      <c r="F293" s="18"/>
      <c r="G293" s="18"/>
      <c r="H293" s="93" t="s">
        <v>98</v>
      </c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33"/>
      <c r="T293" s="18"/>
      <c r="U293" s="18"/>
      <c r="V293" s="18"/>
      <c r="W293" s="18"/>
      <c r="X293" s="18"/>
      <c r="Y293" s="18"/>
      <c r="Z293" s="18"/>
      <c r="AA293" s="18"/>
      <c r="AB293" s="18"/>
      <c r="AC293" s="93" t="s">
        <v>94</v>
      </c>
      <c r="AD293" s="18"/>
      <c r="AE293" s="18"/>
      <c r="AF293" s="18"/>
      <c r="AG293" s="18"/>
      <c r="AH293" s="18"/>
      <c r="AI293" s="34"/>
      <c r="AJ293" s="34"/>
      <c r="AK293" s="98" t="s">
        <v>103</v>
      </c>
      <c r="AL293" s="18"/>
      <c r="AM293" s="7"/>
      <c r="AN293" s="7"/>
      <c r="AO293" s="7"/>
      <c r="AP293" s="7"/>
      <c r="AQ293" s="7">
        <v>1</v>
      </c>
      <c r="AR293" s="3">
        <f t="shared" si="62"/>
        <v>68</v>
      </c>
      <c r="AS293" s="8">
        <f t="shared" si="55"/>
        <v>1.4705882352941176E-2</v>
      </c>
    </row>
    <row r="294" spans="1:45" ht="12.75" customHeight="1" x14ac:dyDescent="0.2">
      <c r="A294" s="117"/>
      <c r="B294" s="101"/>
      <c r="C294" s="43" t="s">
        <v>81</v>
      </c>
      <c r="D294" s="42"/>
      <c r="E294" s="18"/>
      <c r="F294" s="18"/>
      <c r="G294" s="18"/>
      <c r="H294" s="93" t="s">
        <v>98</v>
      </c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33"/>
      <c r="T294" s="18"/>
      <c r="U294" s="18"/>
      <c r="V294" s="18"/>
      <c r="W294" s="18"/>
      <c r="X294" s="18"/>
      <c r="Y294" s="18"/>
      <c r="Z294" s="18"/>
      <c r="AA294" s="18"/>
      <c r="AB294" s="18"/>
      <c r="AC294" s="93" t="s">
        <v>94</v>
      </c>
      <c r="AD294" s="18"/>
      <c r="AE294" s="18"/>
      <c r="AF294" s="18"/>
      <c r="AG294" s="18"/>
      <c r="AH294" s="18"/>
      <c r="AI294" s="34"/>
      <c r="AJ294" s="34"/>
      <c r="AK294" s="98" t="s">
        <v>103</v>
      </c>
      <c r="AL294" s="18"/>
      <c r="AM294" s="7"/>
      <c r="AN294" s="7"/>
      <c r="AO294" s="7"/>
      <c r="AP294" s="7"/>
      <c r="AQ294" s="7">
        <v>1</v>
      </c>
      <c r="AR294" s="3">
        <f t="shared" si="62"/>
        <v>68</v>
      </c>
      <c r="AS294" s="8">
        <f t="shared" si="55"/>
        <v>1.4705882352941176E-2</v>
      </c>
    </row>
    <row r="295" spans="1:45" ht="12.75" customHeight="1" x14ac:dyDescent="0.2">
      <c r="A295" s="117"/>
      <c r="B295" s="101" t="s">
        <v>42</v>
      </c>
      <c r="C295" s="43"/>
      <c r="D295" s="42"/>
      <c r="E295" s="18"/>
      <c r="F295" s="18"/>
      <c r="G295" s="18"/>
      <c r="H295" s="97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33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34"/>
      <c r="AJ295" s="34"/>
      <c r="AK295" s="18"/>
      <c r="AL295" s="18"/>
      <c r="AM295" s="7"/>
      <c r="AN295" s="7"/>
      <c r="AO295" s="7"/>
      <c r="AP295" s="7"/>
      <c r="AQ295" s="7">
        <f t="shared" si="54"/>
        <v>0</v>
      </c>
      <c r="AR295" s="3">
        <f t="shared" ref="AR295:AR303" si="63">34*1</f>
        <v>34</v>
      </c>
      <c r="AS295" s="8">
        <f t="shared" si="55"/>
        <v>0</v>
      </c>
    </row>
    <row r="296" spans="1:45" ht="12.75" customHeight="1" x14ac:dyDescent="0.2">
      <c r="A296" s="117"/>
      <c r="B296" s="101"/>
      <c r="C296" s="43" t="s">
        <v>96</v>
      </c>
      <c r="D296" s="42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33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34"/>
      <c r="AJ296" s="34"/>
      <c r="AK296" s="18"/>
      <c r="AL296" s="18"/>
      <c r="AM296" s="7"/>
      <c r="AN296" s="7"/>
      <c r="AO296" s="7"/>
      <c r="AP296" s="7"/>
      <c r="AQ296" s="7">
        <f t="shared" si="54"/>
        <v>0</v>
      </c>
      <c r="AR296" s="3">
        <f t="shared" si="63"/>
        <v>34</v>
      </c>
      <c r="AS296" s="8">
        <f t="shared" si="55"/>
        <v>0</v>
      </c>
    </row>
    <row r="297" spans="1:45" ht="12.75" customHeight="1" x14ac:dyDescent="0.2">
      <c r="A297" s="117"/>
      <c r="B297" s="101"/>
      <c r="C297" s="43" t="s">
        <v>81</v>
      </c>
      <c r="D297" s="42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33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34"/>
      <c r="AJ297" s="34"/>
      <c r="AK297" s="18"/>
      <c r="AL297" s="18"/>
      <c r="AM297" s="7"/>
      <c r="AN297" s="7"/>
      <c r="AO297" s="7"/>
      <c r="AP297" s="7"/>
      <c r="AQ297" s="7">
        <f t="shared" si="54"/>
        <v>0</v>
      </c>
      <c r="AR297" s="3">
        <f t="shared" si="63"/>
        <v>34</v>
      </c>
      <c r="AS297" s="8">
        <f t="shared" si="55"/>
        <v>0</v>
      </c>
    </row>
    <row r="298" spans="1:45" ht="12.75" customHeight="1" x14ac:dyDescent="0.2">
      <c r="A298" s="117"/>
      <c r="B298" s="101" t="s">
        <v>64</v>
      </c>
      <c r="C298" s="43"/>
      <c r="D298" s="42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33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34"/>
      <c r="AJ298" s="34"/>
      <c r="AK298" s="18"/>
      <c r="AL298" s="18"/>
      <c r="AM298" s="7"/>
      <c r="AN298" s="7"/>
      <c r="AO298" s="7"/>
      <c r="AP298" s="7"/>
      <c r="AQ298" s="7">
        <f t="shared" si="54"/>
        <v>0</v>
      </c>
      <c r="AR298" s="3">
        <f t="shared" si="63"/>
        <v>34</v>
      </c>
      <c r="AS298" s="8">
        <f t="shared" si="55"/>
        <v>0</v>
      </c>
    </row>
    <row r="299" spans="1:45" ht="12.75" customHeight="1" x14ac:dyDescent="0.2">
      <c r="A299" s="117"/>
      <c r="B299" s="101"/>
      <c r="C299" s="43" t="s">
        <v>96</v>
      </c>
      <c r="D299" s="42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33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34"/>
      <c r="AJ299" s="34"/>
      <c r="AK299" s="18"/>
      <c r="AL299" s="18"/>
      <c r="AM299" s="7"/>
      <c r="AN299" s="7"/>
      <c r="AO299" s="7"/>
      <c r="AP299" s="7"/>
      <c r="AQ299" s="7">
        <f t="shared" si="54"/>
        <v>0</v>
      </c>
      <c r="AR299" s="3">
        <f t="shared" si="63"/>
        <v>34</v>
      </c>
      <c r="AS299" s="8">
        <f t="shared" si="55"/>
        <v>0</v>
      </c>
    </row>
    <row r="300" spans="1:45" ht="12.75" customHeight="1" x14ac:dyDescent="0.2">
      <c r="A300" s="117"/>
      <c r="B300" s="101"/>
      <c r="C300" s="43" t="s">
        <v>81</v>
      </c>
      <c r="D300" s="42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33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34"/>
      <c r="AJ300" s="34"/>
      <c r="AK300" s="18"/>
      <c r="AL300" s="18"/>
      <c r="AM300" s="7"/>
      <c r="AN300" s="7"/>
      <c r="AO300" s="7"/>
      <c r="AP300" s="7"/>
      <c r="AQ300" s="7">
        <f t="shared" si="54"/>
        <v>0</v>
      </c>
      <c r="AR300" s="3">
        <f t="shared" si="63"/>
        <v>34</v>
      </c>
      <c r="AS300" s="8">
        <f t="shared" si="55"/>
        <v>0</v>
      </c>
    </row>
    <row r="301" spans="1:45" ht="12.75" customHeight="1" x14ac:dyDescent="0.2">
      <c r="A301" s="117"/>
      <c r="B301" s="101" t="s">
        <v>80</v>
      </c>
      <c r="C301" s="43" t="s">
        <v>96</v>
      </c>
      <c r="D301" s="42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33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34"/>
      <c r="AJ301" s="34"/>
      <c r="AK301" s="18"/>
      <c r="AL301" s="18"/>
      <c r="AM301" s="7"/>
      <c r="AN301" s="7"/>
      <c r="AO301" s="7"/>
      <c r="AP301" s="7"/>
      <c r="AQ301" s="7">
        <f t="shared" si="54"/>
        <v>0</v>
      </c>
      <c r="AR301" s="3">
        <f t="shared" si="63"/>
        <v>34</v>
      </c>
      <c r="AS301" s="8">
        <f t="shared" si="55"/>
        <v>0</v>
      </c>
    </row>
    <row r="302" spans="1:45" ht="12.75" customHeight="1" x14ac:dyDescent="0.2">
      <c r="A302" s="117"/>
      <c r="B302" s="101"/>
      <c r="C302" s="43" t="s">
        <v>81</v>
      </c>
      <c r="D302" s="42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33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34"/>
      <c r="AJ302" s="34"/>
      <c r="AK302" s="18"/>
      <c r="AL302" s="18"/>
      <c r="AM302" s="7"/>
      <c r="AN302" s="7"/>
      <c r="AO302" s="7"/>
      <c r="AP302" s="7"/>
      <c r="AQ302" s="7">
        <f t="shared" si="54"/>
        <v>0</v>
      </c>
      <c r="AR302" s="3">
        <f t="shared" si="63"/>
        <v>34</v>
      </c>
      <c r="AS302" s="8">
        <f t="shared" si="55"/>
        <v>0</v>
      </c>
    </row>
    <row r="303" spans="1:45" ht="12.75" customHeight="1" x14ac:dyDescent="0.2">
      <c r="A303" s="117"/>
      <c r="B303" s="101"/>
      <c r="C303" s="1" t="s">
        <v>97</v>
      </c>
      <c r="D303" s="42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33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34"/>
      <c r="AJ303" s="34"/>
      <c r="AK303" s="18"/>
      <c r="AL303" s="18"/>
      <c r="AM303" s="7"/>
      <c r="AN303" s="7"/>
      <c r="AO303" s="7"/>
      <c r="AP303" s="7"/>
      <c r="AQ303" s="7">
        <f t="shared" si="54"/>
        <v>0</v>
      </c>
      <c r="AR303" s="3">
        <f t="shared" si="63"/>
        <v>34</v>
      </c>
      <c r="AS303" s="8">
        <f t="shared" si="55"/>
        <v>0</v>
      </c>
    </row>
    <row r="304" spans="1:45" ht="12.75" customHeight="1" x14ac:dyDescent="0.2">
      <c r="A304" s="117"/>
      <c r="B304" s="101" t="s">
        <v>55</v>
      </c>
      <c r="C304" s="43" t="s">
        <v>96</v>
      </c>
      <c r="D304" s="43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33"/>
      <c r="AH304" s="18"/>
      <c r="AI304" s="18"/>
      <c r="AJ304" s="34"/>
      <c r="AK304" s="18"/>
      <c r="AL304" s="18"/>
      <c r="AM304" s="7"/>
      <c r="AN304" s="7"/>
      <c r="AO304" s="7"/>
      <c r="AP304" s="7"/>
      <c r="AQ304" s="7">
        <f t="shared" si="54"/>
        <v>0</v>
      </c>
      <c r="AR304" s="3">
        <f t="shared" ref="AR304:AR306" si="64">34*2</f>
        <v>68</v>
      </c>
      <c r="AS304" s="8">
        <f t="shared" si="55"/>
        <v>0</v>
      </c>
    </row>
    <row r="305" spans="1:45" ht="12.75" customHeight="1" x14ac:dyDescent="0.2">
      <c r="A305" s="117"/>
      <c r="B305" s="101"/>
      <c r="C305" s="43" t="s">
        <v>81</v>
      </c>
      <c r="D305" s="44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33"/>
      <c r="AK305" s="18"/>
      <c r="AL305" s="18"/>
      <c r="AM305" s="7"/>
      <c r="AN305" s="7"/>
      <c r="AO305" s="7"/>
      <c r="AP305" s="7"/>
      <c r="AQ305" s="7">
        <f t="shared" si="54"/>
        <v>0</v>
      </c>
      <c r="AR305" s="3">
        <f t="shared" si="64"/>
        <v>68</v>
      </c>
      <c r="AS305" s="8">
        <f t="shared" si="55"/>
        <v>0</v>
      </c>
    </row>
    <row r="306" spans="1:45" ht="12.75" customHeight="1" x14ac:dyDescent="0.2">
      <c r="A306" s="117"/>
      <c r="B306" s="101"/>
      <c r="C306" s="57"/>
      <c r="D306" s="57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6"/>
      <c r="AN306" s="56"/>
      <c r="AO306" s="56"/>
      <c r="AP306" s="56"/>
      <c r="AQ306" s="7">
        <f t="shared" si="54"/>
        <v>0</v>
      </c>
      <c r="AR306" s="3">
        <f t="shared" si="64"/>
        <v>68</v>
      </c>
      <c r="AS306" s="8">
        <f t="shared" si="55"/>
        <v>0</v>
      </c>
    </row>
    <row r="307" spans="1:45" ht="27" customHeight="1" x14ac:dyDescent="0.2">
      <c r="A307" s="56"/>
      <c r="B307" s="57"/>
      <c r="C307" s="89"/>
      <c r="D307" s="89"/>
      <c r="E307" s="125" t="s">
        <v>40</v>
      </c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  <c r="AA307" s="125"/>
      <c r="AB307" s="125"/>
      <c r="AC307" s="125"/>
      <c r="AD307" s="125"/>
      <c r="AE307" s="125"/>
      <c r="AF307" s="125"/>
      <c r="AG307" s="125"/>
      <c r="AH307" s="125"/>
      <c r="AI307" s="125"/>
      <c r="AJ307" s="125"/>
      <c r="AK307" s="125"/>
      <c r="AL307" s="125"/>
      <c r="AM307" s="125"/>
      <c r="AN307" s="125"/>
      <c r="AO307" s="125"/>
      <c r="AP307" s="125"/>
      <c r="AQ307" s="56"/>
      <c r="AR307" s="56"/>
      <c r="AS307" s="56"/>
    </row>
    <row r="308" spans="1:45" s="2" customFormat="1" ht="81.75" customHeight="1" x14ac:dyDescent="0.2">
      <c r="A308" s="89" t="s">
        <v>38</v>
      </c>
      <c r="B308" s="89"/>
      <c r="C308" s="78"/>
      <c r="D308" s="14" t="s">
        <v>18</v>
      </c>
      <c r="E308" s="101" t="s">
        <v>1</v>
      </c>
      <c r="F308" s="101"/>
      <c r="G308" s="101"/>
      <c r="H308" s="101"/>
      <c r="I308" s="101" t="s">
        <v>2</v>
      </c>
      <c r="J308" s="101"/>
      <c r="K308" s="101"/>
      <c r="L308" s="101"/>
      <c r="M308" s="101" t="s">
        <v>3</v>
      </c>
      <c r="N308" s="101"/>
      <c r="O308" s="101"/>
      <c r="P308" s="101"/>
      <c r="Q308" s="101" t="s">
        <v>4</v>
      </c>
      <c r="R308" s="101"/>
      <c r="S308" s="101"/>
      <c r="T308" s="101"/>
      <c r="U308" s="101" t="s">
        <v>5</v>
      </c>
      <c r="V308" s="101"/>
      <c r="W308" s="101"/>
      <c r="X308" s="101" t="s">
        <v>6</v>
      </c>
      <c r="Y308" s="101"/>
      <c r="Z308" s="101"/>
      <c r="AA308" s="101"/>
      <c r="AB308" s="101" t="s">
        <v>7</v>
      </c>
      <c r="AC308" s="101"/>
      <c r="AD308" s="101"/>
      <c r="AE308" s="101" t="s">
        <v>8</v>
      </c>
      <c r="AF308" s="101"/>
      <c r="AG308" s="101"/>
      <c r="AH308" s="101"/>
      <c r="AI308" s="101"/>
      <c r="AJ308" s="101" t="s">
        <v>9</v>
      </c>
      <c r="AK308" s="101"/>
      <c r="AL308" s="101"/>
      <c r="AM308" s="101" t="s">
        <v>10</v>
      </c>
      <c r="AN308" s="101"/>
      <c r="AO308" s="101"/>
      <c r="AP308" s="101"/>
      <c r="AQ308" s="116" t="s">
        <v>20</v>
      </c>
      <c r="AR308" s="148" t="s">
        <v>22</v>
      </c>
      <c r="AS308" s="149" t="s">
        <v>21</v>
      </c>
    </row>
    <row r="309" spans="1:45" s="2" customFormat="1" ht="21.75" customHeight="1" x14ac:dyDescent="0.2">
      <c r="A309" s="78" t="s">
        <v>0</v>
      </c>
      <c r="B309" s="78"/>
      <c r="C309" s="78"/>
      <c r="D309" s="14" t="s">
        <v>19</v>
      </c>
      <c r="E309" s="5">
        <v>1</v>
      </c>
      <c r="F309" s="5">
        <v>2</v>
      </c>
      <c r="G309" s="5">
        <v>3</v>
      </c>
      <c r="H309" s="5">
        <v>4</v>
      </c>
      <c r="I309" s="5">
        <v>5</v>
      </c>
      <c r="J309" s="5">
        <v>6</v>
      </c>
      <c r="K309" s="5">
        <v>7</v>
      </c>
      <c r="L309" s="5">
        <v>8</v>
      </c>
      <c r="M309" s="5">
        <v>9</v>
      </c>
      <c r="N309" s="5">
        <v>10</v>
      </c>
      <c r="O309" s="5">
        <v>11</v>
      </c>
      <c r="P309" s="5">
        <v>12</v>
      </c>
      <c r="Q309" s="5">
        <v>13</v>
      </c>
      <c r="R309" s="5">
        <v>14</v>
      </c>
      <c r="S309" s="5">
        <v>15</v>
      </c>
      <c r="T309" s="5">
        <v>16</v>
      </c>
      <c r="U309" s="5">
        <v>17</v>
      </c>
      <c r="V309" s="5">
        <v>18</v>
      </c>
      <c r="W309" s="5">
        <v>19</v>
      </c>
      <c r="X309" s="5">
        <v>20</v>
      </c>
      <c r="Y309" s="5">
        <v>21</v>
      </c>
      <c r="Z309" s="5">
        <v>22</v>
      </c>
      <c r="AA309" s="5">
        <v>23</v>
      </c>
      <c r="AB309" s="5">
        <v>24</v>
      </c>
      <c r="AC309" s="5">
        <v>25</v>
      </c>
      <c r="AD309" s="5">
        <v>26</v>
      </c>
      <c r="AE309" s="5">
        <v>27</v>
      </c>
      <c r="AF309" s="5">
        <v>28</v>
      </c>
      <c r="AG309" s="5">
        <v>29</v>
      </c>
      <c r="AH309" s="5">
        <v>30</v>
      </c>
      <c r="AI309" s="5">
        <v>31</v>
      </c>
      <c r="AJ309" s="5">
        <v>32</v>
      </c>
      <c r="AK309" s="5">
        <v>33</v>
      </c>
      <c r="AL309" s="5">
        <v>34</v>
      </c>
      <c r="AM309" s="5">
        <v>35</v>
      </c>
      <c r="AN309" s="5">
        <v>36</v>
      </c>
      <c r="AO309" s="5">
        <v>37</v>
      </c>
      <c r="AP309" s="5">
        <v>38</v>
      </c>
      <c r="AQ309" s="116"/>
      <c r="AR309" s="148"/>
      <c r="AS309" s="149"/>
    </row>
    <row r="310" spans="1:45" s="6" customFormat="1" ht="11.25" customHeight="1" x14ac:dyDescent="0.2">
      <c r="A310" s="78"/>
      <c r="B310" s="78"/>
      <c r="C310" s="43"/>
      <c r="D310" s="44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34"/>
      <c r="AN310" s="34"/>
      <c r="AO310" s="34"/>
      <c r="AP310" s="34"/>
      <c r="AQ310" s="116"/>
      <c r="AR310" s="148"/>
      <c r="AS310" s="149"/>
    </row>
    <row r="311" spans="1:45" ht="12.75" customHeight="1" x14ac:dyDescent="0.2">
      <c r="A311" s="117" t="s">
        <v>25</v>
      </c>
      <c r="B311" s="102" t="s">
        <v>13</v>
      </c>
      <c r="C311" s="43"/>
      <c r="D311" s="44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77"/>
      <c r="AN311" s="177"/>
      <c r="AO311" s="177"/>
      <c r="AP311" s="177"/>
      <c r="AQ311" s="7">
        <f t="shared" ref="AQ311:AQ358" si="65">SUM(E310:AP310)</f>
        <v>0</v>
      </c>
      <c r="AR311" s="3">
        <f>34*3</f>
        <v>102</v>
      </c>
      <c r="AS311" s="8">
        <f t="shared" ref="AS311:AS358" si="66">AQ311/AR311</f>
        <v>0</v>
      </c>
    </row>
    <row r="312" spans="1:45" ht="25.5" x14ac:dyDescent="0.2">
      <c r="A312" s="117"/>
      <c r="B312" s="103"/>
      <c r="C312" s="43" t="s">
        <v>82</v>
      </c>
      <c r="D312" s="44"/>
      <c r="E312" s="18"/>
      <c r="F312" s="18"/>
      <c r="G312" s="93" t="s">
        <v>98</v>
      </c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93" t="s">
        <v>94</v>
      </c>
      <c r="S312" s="18"/>
      <c r="T312" s="18"/>
      <c r="U312" s="18"/>
      <c r="V312" s="18"/>
      <c r="W312" s="18"/>
      <c r="X312" s="18"/>
      <c r="Y312" s="173" t="s">
        <v>105</v>
      </c>
      <c r="Z312" s="18"/>
      <c r="AA312" s="18"/>
      <c r="AB312" s="18"/>
      <c r="AC312" s="97"/>
      <c r="AD312" s="18"/>
      <c r="AE312" s="18"/>
      <c r="AF312" s="18"/>
      <c r="AG312" s="97"/>
      <c r="AH312" s="18"/>
      <c r="AI312" s="18"/>
      <c r="AJ312" s="18"/>
      <c r="AK312" s="18"/>
      <c r="AL312" s="18"/>
      <c r="AM312" s="176" t="s">
        <v>109</v>
      </c>
      <c r="AN312" s="176"/>
      <c r="AO312" s="176"/>
      <c r="AP312" s="176"/>
      <c r="AQ312" s="7">
        <v>2</v>
      </c>
      <c r="AR312" s="3">
        <f t="shared" ref="AR312:AR325" si="67">34*3</f>
        <v>102</v>
      </c>
      <c r="AS312" s="8">
        <f t="shared" si="66"/>
        <v>1.9607843137254902E-2</v>
      </c>
    </row>
    <row r="313" spans="1:45" ht="12.75" customHeight="1" x14ac:dyDescent="0.2">
      <c r="A313" s="117"/>
      <c r="B313" s="104"/>
      <c r="C313" s="43" t="s">
        <v>83</v>
      </c>
      <c r="D313" s="44"/>
      <c r="E313" s="18"/>
      <c r="F313" s="18"/>
      <c r="G313" s="93" t="s">
        <v>98</v>
      </c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93" t="s">
        <v>94</v>
      </c>
      <c r="S313" s="18"/>
      <c r="T313" s="18"/>
      <c r="U313" s="18"/>
      <c r="V313" s="18"/>
      <c r="W313" s="18"/>
      <c r="X313" s="18"/>
      <c r="Y313" s="173" t="s">
        <v>105</v>
      </c>
      <c r="Z313" s="18"/>
      <c r="AA313" s="18"/>
      <c r="AB313" s="18"/>
      <c r="AC313" s="97"/>
      <c r="AD313" s="18"/>
      <c r="AE313" s="18"/>
      <c r="AF313" s="18"/>
      <c r="AG313" s="97"/>
      <c r="AH313" s="18"/>
      <c r="AI313" s="18"/>
      <c r="AJ313" s="18"/>
      <c r="AK313" s="18"/>
      <c r="AL313" s="18"/>
      <c r="AM313" s="176"/>
      <c r="AN313" s="176"/>
      <c r="AO313" s="176"/>
      <c r="AP313" s="176"/>
      <c r="AQ313" s="7">
        <v>2</v>
      </c>
      <c r="AR313" s="3">
        <f t="shared" si="67"/>
        <v>102</v>
      </c>
      <c r="AS313" s="8">
        <f t="shared" si="66"/>
        <v>1.9607843137254902E-2</v>
      </c>
    </row>
    <row r="314" spans="1:45" ht="12.75" customHeight="1" x14ac:dyDescent="0.2">
      <c r="A314" s="117"/>
      <c r="B314" s="102" t="s">
        <v>27</v>
      </c>
      <c r="C314" s="43"/>
      <c r="D314" s="42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76"/>
      <c r="AN314" s="176"/>
      <c r="AO314" s="176"/>
      <c r="AP314" s="176"/>
      <c r="AQ314" s="7">
        <f t="shared" si="65"/>
        <v>0</v>
      </c>
      <c r="AR314" s="3">
        <f t="shared" si="67"/>
        <v>102</v>
      </c>
      <c r="AS314" s="8">
        <f t="shared" si="66"/>
        <v>0</v>
      </c>
    </row>
    <row r="315" spans="1:45" ht="12.75" customHeight="1" x14ac:dyDescent="0.2">
      <c r="A315" s="117"/>
      <c r="B315" s="103"/>
      <c r="C315" s="43" t="s">
        <v>82</v>
      </c>
      <c r="D315" s="44"/>
      <c r="E315" s="18"/>
      <c r="F315" s="18"/>
      <c r="G315" s="93" t="s">
        <v>98</v>
      </c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93" t="s">
        <v>94</v>
      </c>
      <c r="AD315" s="18"/>
      <c r="AE315" s="18"/>
      <c r="AF315" s="18"/>
      <c r="AG315" s="18"/>
      <c r="AH315" s="18"/>
      <c r="AI315" s="18"/>
      <c r="AJ315" s="18"/>
      <c r="AK315" s="18"/>
      <c r="AL315" s="18"/>
      <c r="AM315" s="176"/>
      <c r="AN315" s="176"/>
      <c r="AO315" s="176"/>
      <c r="AP315" s="176"/>
      <c r="AQ315" s="7">
        <f t="shared" si="65"/>
        <v>0</v>
      </c>
      <c r="AR315" s="3">
        <f t="shared" si="67"/>
        <v>102</v>
      </c>
      <c r="AS315" s="8">
        <f t="shared" si="66"/>
        <v>0</v>
      </c>
    </row>
    <row r="316" spans="1:45" ht="25.5" x14ac:dyDescent="0.2">
      <c r="A316" s="117"/>
      <c r="B316" s="104"/>
      <c r="C316" s="43" t="s">
        <v>83</v>
      </c>
      <c r="D316" s="42"/>
      <c r="E316" s="18"/>
      <c r="F316" s="18"/>
      <c r="G316" s="93" t="s">
        <v>98</v>
      </c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93" t="s">
        <v>94</v>
      </c>
      <c r="AD316" s="18"/>
      <c r="AE316" s="18"/>
      <c r="AF316" s="18"/>
      <c r="AG316" s="18"/>
      <c r="AH316" s="18"/>
      <c r="AI316" s="18"/>
      <c r="AJ316" s="18"/>
      <c r="AK316" s="18"/>
      <c r="AL316" s="18"/>
      <c r="AM316" s="177"/>
      <c r="AN316" s="177"/>
      <c r="AO316" s="177"/>
      <c r="AP316" s="177"/>
      <c r="AQ316" s="7">
        <f t="shared" si="65"/>
        <v>0</v>
      </c>
      <c r="AR316" s="3">
        <f t="shared" si="67"/>
        <v>102</v>
      </c>
      <c r="AS316" s="8">
        <f t="shared" si="66"/>
        <v>0</v>
      </c>
    </row>
    <row r="317" spans="1:45" x14ac:dyDescent="0.2">
      <c r="A317" s="117"/>
      <c r="B317" s="102" t="s">
        <v>12</v>
      </c>
      <c r="C317" s="43"/>
      <c r="D317" s="44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77"/>
      <c r="AN317" s="177"/>
      <c r="AO317" s="177"/>
      <c r="AP317" s="177"/>
      <c r="AQ317" s="7">
        <f t="shared" si="65"/>
        <v>0</v>
      </c>
      <c r="AR317" s="3">
        <f t="shared" si="67"/>
        <v>102</v>
      </c>
      <c r="AS317" s="8">
        <f t="shared" si="66"/>
        <v>0</v>
      </c>
    </row>
    <row r="318" spans="1:45" x14ac:dyDescent="0.2">
      <c r="A318" s="117"/>
      <c r="B318" s="103"/>
      <c r="C318" s="43" t="s">
        <v>82</v>
      </c>
      <c r="D318" s="44"/>
      <c r="E318" s="18"/>
      <c r="F318" s="18"/>
      <c r="G318" s="18"/>
      <c r="H318" s="18"/>
      <c r="I318" s="92" t="s">
        <v>98</v>
      </c>
      <c r="J318" s="18"/>
      <c r="K318" s="18"/>
      <c r="L318" s="18"/>
      <c r="M318" s="18"/>
      <c r="N318" s="18"/>
      <c r="O318" s="18"/>
      <c r="P318" s="18"/>
      <c r="Q318" s="18"/>
      <c r="R318" s="18"/>
      <c r="S318" s="93" t="s">
        <v>94</v>
      </c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93" t="s">
        <v>94</v>
      </c>
      <c r="AE318" s="18"/>
      <c r="AF318" s="18"/>
      <c r="AG318" s="18"/>
      <c r="AH318" s="18"/>
      <c r="AI318" s="18"/>
      <c r="AJ318" s="18"/>
      <c r="AK318" s="175" t="s">
        <v>108</v>
      </c>
      <c r="AL318" s="18"/>
      <c r="AM318" s="176" t="s">
        <v>109</v>
      </c>
      <c r="AN318" s="176"/>
      <c r="AO318" s="176"/>
      <c r="AP318" s="176"/>
      <c r="AQ318" s="7">
        <v>2</v>
      </c>
      <c r="AR318" s="3">
        <f t="shared" si="67"/>
        <v>102</v>
      </c>
      <c r="AS318" s="8">
        <f t="shared" si="66"/>
        <v>1.9607843137254902E-2</v>
      </c>
    </row>
    <row r="319" spans="1:45" ht="12.75" customHeight="1" x14ac:dyDescent="0.2">
      <c r="A319" s="117"/>
      <c r="B319" s="104"/>
      <c r="C319" s="43" t="s">
        <v>83</v>
      </c>
      <c r="D319" s="44"/>
      <c r="E319" s="18"/>
      <c r="F319" s="18"/>
      <c r="G319" s="18"/>
      <c r="H319" s="35"/>
      <c r="I319" s="92" t="s">
        <v>98</v>
      </c>
      <c r="J319" s="18"/>
      <c r="K319" s="18"/>
      <c r="L319" s="18"/>
      <c r="M319" s="18"/>
      <c r="N319" s="18"/>
      <c r="O319" s="18"/>
      <c r="P319" s="18"/>
      <c r="Q319" s="18"/>
      <c r="R319" s="18"/>
      <c r="S319" s="93" t="s">
        <v>94</v>
      </c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93" t="s">
        <v>94</v>
      </c>
      <c r="AE319" s="18"/>
      <c r="AF319" s="18"/>
      <c r="AG319" s="18"/>
      <c r="AH319" s="18"/>
      <c r="AI319" s="18"/>
      <c r="AJ319" s="18"/>
      <c r="AK319" s="97"/>
      <c r="AL319" s="18"/>
      <c r="AM319" s="176"/>
      <c r="AN319" s="176"/>
      <c r="AO319" s="176"/>
      <c r="AP319" s="176"/>
      <c r="AQ319" s="7">
        <v>2</v>
      </c>
      <c r="AR319" s="3">
        <f t="shared" si="67"/>
        <v>102</v>
      </c>
      <c r="AS319" s="8">
        <f t="shared" si="66"/>
        <v>1.9607843137254902E-2</v>
      </c>
    </row>
    <row r="320" spans="1:45" ht="12.75" customHeight="1" x14ac:dyDescent="0.2">
      <c r="A320" s="117"/>
      <c r="B320" s="102" t="s">
        <v>73</v>
      </c>
      <c r="C320" s="43"/>
      <c r="D320" s="69"/>
      <c r="E320" s="18"/>
      <c r="F320" s="18"/>
      <c r="G320" s="18"/>
      <c r="H320" s="33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76"/>
      <c r="AN320" s="176"/>
      <c r="AO320" s="176"/>
      <c r="AP320" s="176"/>
      <c r="AQ320" s="7">
        <f t="shared" si="65"/>
        <v>0</v>
      </c>
      <c r="AR320" s="3">
        <f t="shared" si="67"/>
        <v>102</v>
      </c>
      <c r="AS320" s="8">
        <f t="shared" si="66"/>
        <v>0</v>
      </c>
    </row>
    <row r="321" spans="1:45" ht="12.75" customHeight="1" x14ac:dyDescent="0.2">
      <c r="A321" s="117"/>
      <c r="B321" s="103"/>
      <c r="C321" s="43" t="s">
        <v>82</v>
      </c>
      <c r="D321" s="44"/>
      <c r="E321" s="18"/>
      <c r="F321" s="18"/>
      <c r="G321" s="18"/>
      <c r="H321" s="93" t="s">
        <v>98</v>
      </c>
      <c r="I321" s="18"/>
      <c r="J321" s="18"/>
      <c r="K321" s="18"/>
      <c r="L321" s="18"/>
      <c r="M321" s="18"/>
      <c r="N321" s="18"/>
      <c r="O321" s="18"/>
      <c r="P321" s="18"/>
      <c r="Q321" s="18"/>
      <c r="R321" s="93" t="s">
        <v>94</v>
      </c>
      <c r="S321" s="18"/>
      <c r="T321" s="18"/>
      <c r="U321" s="18"/>
      <c r="V321" s="18"/>
      <c r="W321" s="175" t="s">
        <v>108</v>
      </c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34"/>
      <c r="AJ321" s="34"/>
      <c r="AK321" s="18"/>
      <c r="AL321" s="18"/>
      <c r="AM321" s="176" t="s">
        <v>109</v>
      </c>
      <c r="AN321" s="176"/>
      <c r="AO321" s="176"/>
      <c r="AP321" s="176"/>
      <c r="AQ321" s="7">
        <v>2</v>
      </c>
      <c r="AR321" s="3">
        <f t="shared" si="67"/>
        <v>102</v>
      </c>
      <c r="AS321" s="8">
        <f t="shared" si="66"/>
        <v>1.9607843137254902E-2</v>
      </c>
    </row>
    <row r="322" spans="1:45" ht="12.75" customHeight="1" x14ac:dyDescent="0.2">
      <c r="A322" s="117"/>
      <c r="B322" s="104"/>
      <c r="C322" s="43" t="s">
        <v>83</v>
      </c>
      <c r="D322" s="44"/>
      <c r="E322" s="18"/>
      <c r="F322" s="18"/>
      <c r="G322" s="18"/>
      <c r="H322" s="93" t="s">
        <v>98</v>
      </c>
      <c r="I322" s="18"/>
      <c r="J322" s="18"/>
      <c r="K322" s="18"/>
      <c r="L322" s="18"/>
      <c r="M322" s="18"/>
      <c r="N322" s="18"/>
      <c r="O322" s="18"/>
      <c r="P322" s="18"/>
      <c r="Q322" s="18"/>
      <c r="R322" s="93" t="s">
        <v>94</v>
      </c>
      <c r="S322" s="18"/>
      <c r="T322" s="18"/>
      <c r="U322" s="18"/>
      <c r="V322" s="18"/>
      <c r="W322" s="175" t="s">
        <v>108</v>
      </c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34"/>
      <c r="AJ322" s="34"/>
      <c r="AK322" s="18"/>
      <c r="AL322" s="18"/>
      <c r="AM322" s="176"/>
      <c r="AN322" s="176"/>
      <c r="AO322" s="176"/>
      <c r="AP322" s="176"/>
      <c r="AQ322" s="7">
        <v>2</v>
      </c>
      <c r="AR322" s="3">
        <f t="shared" si="67"/>
        <v>102</v>
      </c>
      <c r="AS322" s="8">
        <f t="shared" si="66"/>
        <v>1.9607843137254902E-2</v>
      </c>
    </row>
    <row r="323" spans="1:45" x14ac:dyDescent="0.2">
      <c r="A323" s="117"/>
      <c r="B323" s="102" t="s">
        <v>74</v>
      </c>
      <c r="C323" s="43"/>
      <c r="D323" s="44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34"/>
      <c r="AJ323" s="34"/>
      <c r="AK323" s="18"/>
      <c r="AL323" s="18"/>
      <c r="AM323" s="176"/>
      <c r="AN323" s="176"/>
      <c r="AO323" s="176"/>
      <c r="AP323" s="176"/>
      <c r="AQ323" s="7">
        <f t="shared" si="65"/>
        <v>0</v>
      </c>
      <c r="AR323" s="3">
        <f t="shared" si="67"/>
        <v>102</v>
      </c>
      <c r="AS323" s="8">
        <f t="shared" si="66"/>
        <v>0</v>
      </c>
    </row>
    <row r="324" spans="1:45" ht="12.75" customHeight="1" x14ac:dyDescent="0.2">
      <c r="A324" s="117"/>
      <c r="B324" s="103"/>
      <c r="C324" s="43" t="s">
        <v>82</v>
      </c>
      <c r="D324" s="44"/>
      <c r="E324" s="18"/>
      <c r="F324" s="18"/>
      <c r="G324" s="18"/>
      <c r="H324" s="93" t="s">
        <v>98</v>
      </c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75" t="s">
        <v>108</v>
      </c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34"/>
      <c r="AJ324" s="34"/>
      <c r="AK324" s="18"/>
      <c r="AL324" s="18"/>
      <c r="AM324" s="176" t="s">
        <v>109</v>
      </c>
      <c r="AN324" s="176"/>
      <c r="AO324" s="176"/>
      <c r="AP324" s="176"/>
      <c r="AQ324" s="7">
        <v>1</v>
      </c>
      <c r="AR324" s="3">
        <f t="shared" si="67"/>
        <v>102</v>
      </c>
      <c r="AS324" s="8">
        <f t="shared" si="66"/>
        <v>9.8039215686274508E-3</v>
      </c>
    </row>
    <row r="325" spans="1:45" ht="12.75" customHeight="1" x14ac:dyDescent="0.2">
      <c r="A325" s="117"/>
      <c r="B325" s="104"/>
      <c r="C325" s="43" t="s">
        <v>83</v>
      </c>
      <c r="D325" s="42"/>
      <c r="E325" s="18"/>
      <c r="F325" s="18"/>
      <c r="G325" s="18"/>
      <c r="H325" s="93" t="s">
        <v>98</v>
      </c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75" t="s">
        <v>108</v>
      </c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34"/>
      <c r="AJ325" s="34"/>
      <c r="AK325" s="18"/>
      <c r="AL325" s="18"/>
      <c r="AM325" s="176"/>
      <c r="AN325" s="176"/>
      <c r="AO325" s="176"/>
      <c r="AP325" s="176"/>
      <c r="AQ325" s="7">
        <v>1</v>
      </c>
      <c r="AR325" s="3">
        <f t="shared" si="67"/>
        <v>102</v>
      </c>
      <c r="AS325" s="8">
        <f t="shared" si="66"/>
        <v>9.8039215686274508E-3</v>
      </c>
    </row>
    <row r="326" spans="1:45" ht="12.75" customHeight="1" x14ac:dyDescent="0.2">
      <c r="A326" s="117"/>
      <c r="B326" s="102" t="s">
        <v>75</v>
      </c>
      <c r="C326" s="43"/>
      <c r="D326" s="44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34"/>
      <c r="AJ326" s="34"/>
      <c r="AK326" s="18"/>
      <c r="AL326" s="18"/>
      <c r="AM326" s="34"/>
      <c r="AN326" s="34"/>
      <c r="AO326" s="34"/>
      <c r="AP326" s="34"/>
      <c r="AQ326" s="7">
        <f t="shared" si="65"/>
        <v>0</v>
      </c>
      <c r="AR326" s="3">
        <f>34*1</f>
        <v>34</v>
      </c>
      <c r="AS326" s="8">
        <f t="shared" si="66"/>
        <v>0</v>
      </c>
    </row>
    <row r="327" spans="1:45" x14ac:dyDescent="0.2">
      <c r="A327" s="117"/>
      <c r="B327" s="103"/>
      <c r="C327" s="43" t="s">
        <v>82</v>
      </c>
      <c r="D327" s="42"/>
      <c r="E327" s="18"/>
      <c r="F327" s="18"/>
      <c r="G327" s="18"/>
      <c r="H327" s="93" t="s">
        <v>98</v>
      </c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34"/>
      <c r="AJ327" s="34"/>
      <c r="AK327" s="18"/>
      <c r="AL327" s="18"/>
      <c r="AM327" s="34"/>
      <c r="AN327" s="34"/>
      <c r="AO327" s="34"/>
      <c r="AP327" s="34"/>
      <c r="AQ327" s="7">
        <v>1</v>
      </c>
      <c r="AR327" s="3">
        <f t="shared" ref="AR327:AR331" si="68">34*1</f>
        <v>34</v>
      </c>
      <c r="AS327" s="8">
        <f t="shared" si="66"/>
        <v>2.9411764705882353E-2</v>
      </c>
    </row>
    <row r="328" spans="1:45" x14ac:dyDescent="0.2">
      <c r="A328" s="117"/>
      <c r="B328" s="104"/>
      <c r="C328" s="43" t="s">
        <v>83</v>
      </c>
      <c r="D328" s="42"/>
      <c r="E328" s="18"/>
      <c r="F328" s="18"/>
      <c r="G328" s="18"/>
      <c r="H328" s="93" t="s">
        <v>98</v>
      </c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34"/>
      <c r="AJ328" s="34"/>
      <c r="AK328" s="18"/>
      <c r="AL328" s="18"/>
      <c r="AM328" s="34"/>
      <c r="AN328" s="34"/>
      <c r="AO328" s="34"/>
      <c r="AP328" s="34"/>
      <c r="AQ328" s="7">
        <v>1</v>
      </c>
      <c r="AR328" s="3">
        <f t="shared" si="68"/>
        <v>34</v>
      </c>
      <c r="AS328" s="8">
        <f t="shared" si="66"/>
        <v>2.9411764705882353E-2</v>
      </c>
    </row>
    <row r="329" spans="1:45" x14ac:dyDescent="0.2">
      <c r="A329" s="117"/>
      <c r="B329" s="102" t="s">
        <v>35</v>
      </c>
      <c r="C329" s="43"/>
      <c r="D329" s="42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34"/>
      <c r="AJ329" s="34"/>
      <c r="AK329" s="18"/>
      <c r="AL329" s="18"/>
      <c r="AM329" s="34"/>
      <c r="AN329" s="34"/>
      <c r="AO329" s="34"/>
      <c r="AP329" s="34"/>
      <c r="AQ329" s="7">
        <f t="shared" si="65"/>
        <v>0</v>
      </c>
      <c r="AR329" s="3">
        <f t="shared" si="68"/>
        <v>34</v>
      </c>
      <c r="AS329" s="8">
        <f t="shared" si="66"/>
        <v>0</v>
      </c>
    </row>
    <row r="330" spans="1:45" x14ac:dyDescent="0.2">
      <c r="A330" s="117"/>
      <c r="B330" s="103"/>
      <c r="C330" s="43" t="s">
        <v>82</v>
      </c>
      <c r="D330" s="42"/>
      <c r="E330" s="18"/>
      <c r="F330" s="18"/>
      <c r="G330" s="18"/>
      <c r="H330" s="18"/>
      <c r="I330" s="93" t="s">
        <v>98</v>
      </c>
      <c r="J330" s="18"/>
      <c r="K330" s="18"/>
      <c r="L330" s="18"/>
      <c r="M330" s="18"/>
      <c r="N330" s="18"/>
      <c r="O330" s="18"/>
      <c r="P330" s="18"/>
      <c r="Q330" s="18"/>
      <c r="R330" s="18"/>
      <c r="S330" s="93" t="s">
        <v>94</v>
      </c>
      <c r="T330" s="18"/>
      <c r="U330" s="18"/>
      <c r="V330" s="18"/>
      <c r="W330" s="18"/>
      <c r="X330" s="18"/>
      <c r="Y330" s="18"/>
      <c r="Z330" s="18"/>
      <c r="AA330" s="18"/>
      <c r="AB330" s="18"/>
      <c r="AC330" s="93" t="s">
        <v>94</v>
      </c>
      <c r="AD330" s="18"/>
      <c r="AE330" s="18"/>
      <c r="AF330" s="18"/>
      <c r="AG330" s="18"/>
      <c r="AH330" s="18"/>
      <c r="AI330" s="34"/>
      <c r="AJ330" s="34"/>
      <c r="AK330" s="18"/>
      <c r="AL330" s="18"/>
      <c r="AM330" s="176" t="s">
        <v>109</v>
      </c>
      <c r="AN330" s="176"/>
      <c r="AO330" s="176"/>
      <c r="AP330" s="176"/>
      <c r="AQ330" s="7">
        <v>2</v>
      </c>
      <c r="AR330" s="3">
        <f t="shared" si="68"/>
        <v>34</v>
      </c>
      <c r="AS330" s="8">
        <f t="shared" si="66"/>
        <v>5.8823529411764705E-2</v>
      </c>
    </row>
    <row r="331" spans="1:45" x14ac:dyDescent="0.2">
      <c r="A331" s="117"/>
      <c r="B331" s="103"/>
      <c r="C331" s="43" t="s">
        <v>83</v>
      </c>
      <c r="D331" s="42"/>
      <c r="E331" s="18"/>
      <c r="F331" s="18"/>
      <c r="G331" s="18"/>
      <c r="H331" s="18"/>
      <c r="I331" s="93" t="s">
        <v>98</v>
      </c>
      <c r="J331" s="18"/>
      <c r="K331" s="18"/>
      <c r="L331" s="18"/>
      <c r="M331" s="18"/>
      <c r="N331" s="18"/>
      <c r="O331" s="18"/>
      <c r="P331" s="18"/>
      <c r="Q331" s="18"/>
      <c r="R331" s="18"/>
      <c r="S331" s="93" t="s">
        <v>94</v>
      </c>
      <c r="T331" s="18"/>
      <c r="U331" s="18"/>
      <c r="V331" s="18"/>
      <c r="W331" s="18"/>
      <c r="X331" s="18"/>
      <c r="Y331" s="18"/>
      <c r="Z331" s="18"/>
      <c r="AA331" s="18"/>
      <c r="AB331" s="18"/>
      <c r="AC331" s="93" t="s">
        <v>94</v>
      </c>
      <c r="AD331" s="18"/>
      <c r="AE331" s="18"/>
      <c r="AF331" s="18"/>
      <c r="AG331" s="18"/>
      <c r="AH331" s="18"/>
      <c r="AI331" s="34"/>
      <c r="AJ331" s="34"/>
      <c r="AK331" s="18"/>
      <c r="AL331" s="18"/>
      <c r="AM331" s="176"/>
      <c r="AN331" s="176"/>
      <c r="AO331" s="176"/>
      <c r="AP331" s="176"/>
      <c r="AQ331" s="7">
        <v>2</v>
      </c>
      <c r="AR331" s="3">
        <f t="shared" si="68"/>
        <v>34</v>
      </c>
      <c r="AS331" s="8">
        <f t="shared" si="66"/>
        <v>5.8823529411764705E-2</v>
      </c>
    </row>
    <row r="332" spans="1:45" x14ac:dyDescent="0.2">
      <c r="A332" s="117"/>
      <c r="B332" s="102" t="s">
        <v>28</v>
      </c>
      <c r="C332" s="43"/>
      <c r="D332" s="42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34"/>
      <c r="AJ332" s="34"/>
      <c r="AK332" s="18"/>
      <c r="AL332" s="97"/>
      <c r="AM332" s="176"/>
      <c r="AN332" s="176"/>
      <c r="AO332" s="176"/>
      <c r="AP332" s="176"/>
      <c r="AQ332" s="7">
        <f t="shared" si="65"/>
        <v>0</v>
      </c>
      <c r="AR332" s="3">
        <f>34*2</f>
        <v>68</v>
      </c>
      <c r="AS332" s="8">
        <f t="shared" si="66"/>
        <v>0</v>
      </c>
    </row>
    <row r="333" spans="1:45" x14ac:dyDescent="0.2">
      <c r="A333" s="117"/>
      <c r="B333" s="103"/>
      <c r="C333" s="43" t="s">
        <v>82</v>
      </c>
      <c r="D333" s="42"/>
      <c r="E333" s="18"/>
      <c r="F333" s="18"/>
      <c r="G333" s="18"/>
      <c r="H333" s="18"/>
      <c r="I333" s="93" t="s">
        <v>98</v>
      </c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93" t="s">
        <v>94</v>
      </c>
      <c r="U333" s="18"/>
      <c r="V333" s="18"/>
      <c r="W333" s="18"/>
      <c r="X333" s="18"/>
      <c r="Y333" s="18"/>
      <c r="Z333" s="18"/>
      <c r="AA333" s="18"/>
      <c r="AB333" s="18"/>
      <c r="AC333" s="93" t="s">
        <v>94</v>
      </c>
      <c r="AD333" s="18"/>
      <c r="AE333" s="18"/>
      <c r="AF333" s="18"/>
      <c r="AG333" s="18"/>
      <c r="AH333" s="18"/>
      <c r="AI333" s="34"/>
      <c r="AJ333" s="34"/>
      <c r="AK333" s="18"/>
      <c r="AL333" s="18"/>
      <c r="AM333" s="176" t="s">
        <v>109</v>
      </c>
      <c r="AN333" s="176"/>
      <c r="AO333" s="176"/>
      <c r="AP333" s="176"/>
      <c r="AQ333" s="7">
        <v>2</v>
      </c>
      <c r="AR333" s="3">
        <f t="shared" ref="AR333:AR334" si="69">34*2</f>
        <v>68</v>
      </c>
      <c r="AS333" s="8">
        <f t="shared" si="66"/>
        <v>2.9411764705882353E-2</v>
      </c>
    </row>
    <row r="334" spans="1:45" x14ac:dyDescent="0.2">
      <c r="A334" s="117"/>
      <c r="B334" s="104"/>
      <c r="C334" s="43" t="s">
        <v>83</v>
      </c>
      <c r="D334" s="42"/>
      <c r="E334" s="18"/>
      <c r="F334" s="18"/>
      <c r="G334" s="18"/>
      <c r="H334" s="18"/>
      <c r="I334" s="93" t="s">
        <v>98</v>
      </c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93" t="s">
        <v>94</v>
      </c>
      <c r="U334" s="18"/>
      <c r="V334" s="18"/>
      <c r="W334" s="18"/>
      <c r="X334" s="18"/>
      <c r="Y334" s="18"/>
      <c r="Z334" s="18"/>
      <c r="AA334" s="18"/>
      <c r="AB334" s="18"/>
      <c r="AC334" s="93" t="s">
        <v>94</v>
      </c>
      <c r="AD334" s="18"/>
      <c r="AE334" s="18"/>
      <c r="AF334" s="18"/>
      <c r="AG334" s="18"/>
      <c r="AH334" s="18"/>
      <c r="AI334" s="34"/>
      <c r="AJ334" s="34"/>
      <c r="AK334" s="18"/>
      <c r="AL334" s="18"/>
      <c r="AM334" s="176"/>
      <c r="AN334" s="176"/>
      <c r="AO334" s="176"/>
      <c r="AP334" s="176"/>
      <c r="AQ334" s="7">
        <v>2</v>
      </c>
      <c r="AR334" s="3">
        <f t="shared" si="69"/>
        <v>68</v>
      </c>
      <c r="AS334" s="8">
        <f t="shared" si="66"/>
        <v>2.9411764705882353E-2</v>
      </c>
    </row>
    <row r="335" spans="1:45" x14ac:dyDescent="0.2">
      <c r="A335" s="117"/>
      <c r="B335" s="102" t="s">
        <v>32</v>
      </c>
      <c r="C335" s="43"/>
      <c r="D335" s="42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34"/>
      <c r="AJ335" s="34"/>
      <c r="AK335" s="18"/>
      <c r="AL335" s="18"/>
      <c r="AM335" s="176"/>
      <c r="AN335" s="176"/>
      <c r="AO335" s="176"/>
      <c r="AP335" s="176"/>
      <c r="AQ335" s="7">
        <f t="shared" si="65"/>
        <v>0</v>
      </c>
      <c r="AR335" s="3">
        <f>34*1</f>
        <v>34</v>
      </c>
      <c r="AS335" s="8">
        <f t="shared" si="66"/>
        <v>0</v>
      </c>
    </row>
    <row r="336" spans="1:45" x14ac:dyDescent="0.2">
      <c r="A336" s="117"/>
      <c r="B336" s="103"/>
      <c r="C336" s="43" t="s">
        <v>82</v>
      </c>
      <c r="D336" s="42"/>
      <c r="E336" s="18"/>
      <c r="F336" s="18"/>
      <c r="G336" s="18"/>
      <c r="H336" s="18"/>
      <c r="I336" s="93" t="s">
        <v>98</v>
      </c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93" t="s">
        <v>94</v>
      </c>
      <c r="U336" s="18"/>
      <c r="V336" s="18"/>
      <c r="W336" s="18"/>
      <c r="X336" s="18"/>
      <c r="Y336" s="18"/>
      <c r="Z336" s="18"/>
      <c r="AA336" s="18"/>
      <c r="AB336" s="93" t="s">
        <v>94</v>
      </c>
      <c r="AC336" s="18"/>
      <c r="AD336" s="18"/>
      <c r="AE336" s="18"/>
      <c r="AF336" s="18"/>
      <c r="AG336" s="18"/>
      <c r="AH336" s="18"/>
      <c r="AI336" s="34"/>
      <c r="AJ336" s="34"/>
      <c r="AK336" s="18"/>
      <c r="AL336" s="18"/>
      <c r="AM336" s="176" t="s">
        <v>109</v>
      </c>
      <c r="AN336" s="176"/>
      <c r="AO336" s="176"/>
      <c r="AP336" s="176"/>
      <c r="AQ336" s="7">
        <v>2</v>
      </c>
      <c r="AR336" s="3">
        <f t="shared" ref="AR336:AR337" si="70">34*1</f>
        <v>34</v>
      </c>
      <c r="AS336" s="8">
        <f t="shared" si="66"/>
        <v>5.8823529411764705E-2</v>
      </c>
    </row>
    <row r="337" spans="1:45" x14ac:dyDescent="0.2">
      <c r="A337" s="117"/>
      <c r="B337" s="104"/>
      <c r="C337" s="43" t="s">
        <v>83</v>
      </c>
      <c r="D337" s="42"/>
      <c r="E337" s="18"/>
      <c r="F337" s="18"/>
      <c r="G337" s="18"/>
      <c r="H337" s="18"/>
      <c r="I337" s="93" t="s">
        <v>98</v>
      </c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93" t="s">
        <v>94</v>
      </c>
      <c r="U337" s="18"/>
      <c r="V337" s="18"/>
      <c r="W337" s="18"/>
      <c r="X337" s="18"/>
      <c r="Y337" s="18"/>
      <c r="Z337" s="18"/>
      <c r="AA337" s="18"/>
      <c r="AB337" s="93" t="s">
        <v>94</v>
      </c>
      <c r="AC337" s="18"/>
      <c r="AD337" s="18"/>
      <c r="AE337" s="18"/>
      <c r="AF337" s="18"/>
      <c r="AG337" s="18"/>
      <c r="AH337" s="18"/>
      <c r="AI337" s="34"/>
      <c r="AJ337" s="34"/>
      <c r="AK337" s="18"/>
      <c r="AL337" s="18"/>
      <c r="AM337" s="176"/>
      <c r="AN337" s="176"/>
      <c r="AO337" s="176"/>
      <c r="AP337" s="176"/>
      <c r="AQ337" s="7">
        <v>2</v>
      </c>
      <c r="AR337" s="3">
        <f t="shared" si="70"/>
        <v>34</v>
      </c>
      <c r="AS337" s="8">
        <f t="shared" si="66"/>
        <v>5.8823529411764705E-2</v>
      </c>
    </row>
    <row r="338" spans="1:45" x14ac:dyDescent="0.2">
      <c r="A338" s="117"/>
      <c r="B338" s="102" t="s">
        <v>30</v>
      </c>
      <c r="C338" s="43"/>
      <c r="D338" s="42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34"/>
      <c r="AJ338" s="34"/>
      <c r="AK338" s="18"/>
      <c r="AL338" s="18"/>
      <c r="AM338" s="176"/>
      <c r="AN338" s="176"/>
      <c r="AO338" s="176"/>
      <c r="AP338" s="176"/>
      <c r="AQ338" s="7">
        <f t="shared" si="65"/>
        <v>0</v>
      </c>
      <c r="AR338" s="3">
        <f>34*2</f>
        <v>68</v>
      </c>
      <c r="AS338" s="8">
        <f t="shared" si="66"/>
        <v>0</v>
      </c>
    </row>
    <row r="339" spans="1:45" x14ac:dyDescent="0.2">
      <c r="A339" s="117"/>
      <c r="B339" s="103"/>
      <c r="C339" s="43" t="s">
        <v>82</v>
      </c>
      <c r="D339" s="42"/>
      <c r="E339" s="18"/>
      <c r="F339" s="18"/>
      <c r="G339" s="18"/>
      <c r="H339" s="18"/>
      <c r="I339" s="93" t="s">
        <v>98</v>
      </c>
      <c r="J339" s="18"/>
      <c r="K339" s="18"/>
      <c r="L339" s="18"/>
      <c r="M339" s="18"/>
      <c r="N339" s="18"/>
      <c r="O339" s="18"/>
      <c r="P339" s="18"/>
      <c r="Q339" s="18"/>
      <c r="R339" s="18"/>
      <c r="S339" s="93" t="s">
        <v>94</v>
      </c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93" t="s">
        <v>94</v>
      </c>
      <c r="AE339" s="18"/>
      <c r="AF339" s="18"/>
      <c r="AG339" s="18"/>
      <c r="AH339" s="18"/>
      <c r="AI339" s="34"/>
      <c r="AJ339" s="34"/>
      <c r="AK339" s="18"/>
      <c r="AL339" s="18"/>
      <c r="AM339" s="176" t="s">
        <v>109</v>
      </c>
      <c r="AN339" s="176"/>
      <c r="AO339" s="176"/>
      <c r="AP339" s="176"/>
      <c r="AQ339" s="7">
        <v>2</v>
      </c>
      <c r="AR339" s="3">
        <f t="shared" ref="AR339:AR340" si="71">34*2</f>
        <v>68</v>
      </c>
      <c r="AS339" s="8">
        <f t="shared" si="66"/>
        <v>2.9411764705882353E-2</v>
      </c>
    </row>
    <row r="340" spans="1:45" x14ac:dyDescent="0.2">
      <c r="A340" s="117"/>
      <c r="B340" s="104"/>
      <c r="C340" s="43" t="s">
        <v>83</v>
      </c>
      <c r="D340" s="42"/>
      <c r="E340" s="18"/>
      <c r="F340" s="18"/>
      <c r="G340" s="18"/>
      <c r="H340" s="18"/>
      <c r="I340" s="93" t="s">
        <v>98</v>
      </c>
      <c r="J340" s="18"/>
      <c r="K340" s="18"/>
      <c r="L340" s="18"/>
      <c r="M340" s="18"/>
      <c r="N340" s="18"/>
      <c r="O340" s="18"/>
      <c r="P340" s="18"/>
      <c r="Q340" s="18"/>
      <c r="R340" s="18"/>
      <c r="S340" s="93" t="s">
        <v>94</v>
      </c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93" t="s">
        <v>94</v>
      </c>
      <c r="AE340" s="18"/>
      <c r="AF340" s="18"/>
      <c r="AG340" s="18"/>
      <c r="AH340" s="18"/>
      <c r="AI340" s="34"/>
      <c r="AJ340" s="34"/>
      <c r="AK340" s="18"/>
      <c r="AL340" s="18"/>
      <c r="AM340" s="176"/>
      <c r="AN340" s="176"/>
      <c r="AO340" s="176"/>
      <c r="AP340" s="176"/>
      <c r="AQ340" s="7">
        <v>2</v>
      </c>
      <c r="AR340" s="3">
        <f t="shared" si="71"/>
        <v>68</v>
      </c>
      <c r="AS340" s="8">
        <f t="shared" si="66"/>
        <v>2.9411764705882353E-2</v>
      </c>
    </row>
    <row r="341" spans="1:45" x14ac:dyDescent="0.2">
      <c r="A341" s="117"/>
      <c r="B341" s="102" t="s">
        <v>34</v>
      </c>
      <c r="C341" s="43"/>
      <c r="D341" s="42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34"/>
      <c r="AJ341" s="34"/>
      <c r="AK341" s="18"/>
      <c r="AL341" s="18"/>
      <c r="AM341" s="176"/>
      <c r="AN341" s="176"/>
      <c r="AO341" s="176"/>
      <c r="AP341" s="176"/>
      <c r="AQ341" s="7">
        <f t="shared" si="65"/>
        <v>0</v>
      </c>
      <c r="AR341" s="3">
        <f>34*3</f>
        <v>102</v>
      </c>
      <c r="AS341" s="8">
        <f t="shared" si="66"/>
        <v>0</v>
      </c>
    </row>
    <row r="342" spans="1:45" x14ac:dyDescent="0.2">
      <c r="A342" s="117"/>
      <c r="B342" s="103"/>
      <c r="C342" s="43" t="s">
        <v>82</v>
      </c>
      <c r="D342" s="42"/>
      <c r="E342" s="18"/>
      <c r="F342" s="18"/>
      <c r="G342" s="18"/>
      <c r="H342" s="18"/>
      <c r="I342" s="18"/>
      <c r="J342" s="93" t="s">
        <v>98</v>
      </c>
      <c r="K342" s="18"/>
      <c r="L342" s="18"/>
      <c r="M342" s="18"/>
      <c r="N342" s="18"/>
      <c r="O342" s="18"/>
      <c r="P342" s="18"/>
      <c r="Q342" s="18"/>
      <c r="R342" s="93" t="s">
        <v>94</v>
      </c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93" t="s">
        <v>94</v>
      </c>
      <c r="AD342" s="18"/>
      <c r="AE342" s="18"/>
      <c r="AF342" s="18"/>
      <c r="AG342" s="18"/>
      <c r="AH342" s="18"/>
      <c r="AI342" s="34"/>
      <c r="AJ342" s="34"/>
      <c r="AK342" s="18"/>
      <c r="AL342" s="18"/>
      <c r="AM342" s="176" t="s">
        <v>109</v>
      </c>
      <c r="AN342" s="176"/>
      <c r="AO342" s="176"/>
      <c r="AP342" s="176"/>
      <c r="AQ342" s="7">
        <v>2</v>
      </c>
      <c r="AR342" s="3">
        <f t="shared" ref="AR342:AR343" si="72">34*3</f>
        <v>102</v>
      </c>
      <c r="AS342" s="8">
        <f t="shared" si="66"/>
        <v>1.9607843137254902E-2</v>
      </c>
    </row>
    <row r="343" spans="1:45" x14ac:dyDescent="0.2">
      <c r="A343" s="117"/>
      <c r="B343" s="104"/>
      <c r="C343" s="43" t="s">
        <v>83</v>
      </c>
      <c r="D343" s="42"/>
      <c r="E343" s="18"/>
      <c r="F343" s="18"/>
      <c r="G343" s="18"/>
      <c r="H343" s="18"/>
      <c r="I343" s="18"/>
      <c r="J343" s="93" t="s">
        <v>98</v>
      </c>
      <c r="K343" s="18"/>
      <c r="L343" s="18"/>
      <c r="M343" s="18"/>
      <c r="N343" s="18"/>
      <c r="O343" s="18"/>
      <c r="P343" s="18"/>
      <c r="Q343" s="18"/>
      <c r="R343" s="93" t="s">
        <v>94</v>
      </c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93" t="s">
        <v>94</v>
      </c>
      <c r="AD343" s="18"/>
      <c r="AE343" s="18"/>
      <c r="AF343" s="18"/>
      <c r="AG343" s="18"/>
      <c r="AH343" s="18"/>
      <c r="AI343" s="34"/>
      <c r="AJ343" s="34"/>
      <c r="AK343" s="18"/>
      <c r="AL343" s="18"/>
      <c r="AM343" s="176"/>
      <c r="AN343" s="176"/>
      <c r="AO343" s="176"/>
      <c r="AP343" s="176"/>
      <c r="AQ343" s="7">
        <v>2</v>
      </c>
      <c r="AR343" s="3">
        <f t="shared" si="72"/>
        <v>102</v>
      </c>
      <c r="AS343" s="8">
        <f t="shared" si="66"/>
        <v>1.9607843137254902E-2</v>
      </c>
    </row>
    <row r="344" spans="1:45" x14ac:dyDescent="0.2">
      <c r="A344" s="117"/>
      <c r="B344" s="101" t="s">
        <v>37</v>
      </c>
      <c r="C344" s="43"/>
      <c r="D344" s="42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34"/>
      <c r="AJ344" s="34"/>
      <c r="AK344" s="18"/>
      <c r="AL344" s="18"/>
      <c r="AM344" s="176"/>
      <c r="AN344" s="176"/>
      <c r="AO344" s="176"/>
      <c r="AP344" s="176"/>
      <c r="AQ344" s="7">
        <f t="shared" si="65"/>
        <v>0</v>
      </c>
      <c r="AR344" s="3">
        <f>34*2</f>
        <v>68</v>
      </c>
      <c r="AS344" s="8">
        <f t="shared" si="66"/>
        <v>0</v>
      </c>
    </row>
    <row r="345" spans="1:45" x14ac:dyDescent="0.2">
      <c r="A345" s="117"/>
      <c r="B345" s="101"/>
      <c r="C345" s="43" t="s">
        <v>82</v>
      </c>
      <c r="D345" s="42"/>
      <c r="E345" s="18"/>
      <c r="F345" s="18"/>
      <c r="G345" s="18"/>
      <c r="H345" s="18"/>
      <c r="I345" s="18"/>
      <c r="J345" s="93" t="s">
        <v>98</v>
      </c>
      <c r="K345" s="18"/>
      <c r="L345" s="18"/>
      <c r="M345" s="18"/>
      <c r="N345" s="18"/>
      <c r="O345" s="18"/>
      <c r="P345" s="18"/>
      <c r="Q345" s="18"/>
      <c r="R345" s="18"/>
      <c r="S345" s="18"/>
      <c r="T345" s="93" t="s">
        <v>94</v>
      </c>
      <c r="U345" s="18"/>
      <c r="V345" s="18"/>
      <c r="W345" s="18"/>
      <c r="X345" s="18"/>
      <c r="Y345" s="18"/>
      <c r="Z345" s="18"/>
      <c r="AA345" s="18"/>
      <c r="AB345" s="18"/>
      <c r="AC345" s="18"/>
      <c r="AD345" s="93" t="s">
        <v>94</v>
      </c>
      <c r="AE345" s="18"/>
      <c r="AF345" s="18"/>
      <c r="AG345" s="18"/>
      <c r="AH345" s="18"/>
      <c r="AI345" s="34"/>
      <c r="AJ345" s="34"/>
      <c r="AK345" s="18"/>
      <c r="AL345" s="18"/>
      <c r="AM345" s="176" t="s">
        <v>109</v>
      </c>
      <c r="AN345" s="176"/>
      <c r="AO345" s="176"/>
      <c r="AP345" s="176"/>
      <c r="AQ345" s="7">
        <v>1</v>
      </c>
      <c r="AR345" s="3">
        <f t="shared" ref="AR345:AR349" si="73">34*2</f>
        <v>68</v>
      </c>
      <c r="AS345" s="8">
        <f t="shared" si="66"/>
        <v>1.4705882352941176E-2</v>
      </c>
    </row>
    <row r="346" spans="1:45" x14ac:dyDescent="0.2">
      <c r="A346" s="117"/>
      <c r="B346" s="101"/>
      <c r="C346" s="43" t="s">
        <v>83</v>
      </c>
      <c r="D346" s="42"/>
      <c r="E346" s="18"/>
      <c r="F346" s="18"/>
      <c r="G346" s="18"/>
      <c r="H346" s="18"/>
      <c r="I346" s="18"/>
      <c r="J346" s="93" t="s">
        <v>98</v>
      </c>
      <c r="K346" s="18"/>
      <c r="L346" s="18"/>
      <c r="M346" s="18"/>
      <c r="N346" s="18"/>
      <c r="O346" s="18"/>
      <c r="P346" s="18"/>
      <c r="Q346" s="18"/>
      <c r="R346" s="18"/>
      <c r="S346" s="18"/>
      <c r="T346" s="93" t="s">
        <v>94</v>
      </c>
      <c r="U346" s="18"/>
      <c r="V346" s="18"/>
      <c r="W346" s="18"/>
      <c r="X346" s="18"/>
      <c r="Y346" s="18"/>
      <c r="Z346" s="18"/>
      <c r="AA346" s="18"/>
      <c r="AB346" s="18"/>
      <c r="AC346" s="18"/>
      <c r="AD346" s="93" t="s">
        <v>94</v>
      </c>
      <c r="AE346" s="18"/>
      <c r="AF346" s="18"/>
      <c r="AG346" s="18"/>
      <c r="AH346" s="18"/>
      <c r="AI346" s="34"/>
      <c r="AJ346" s="34"/>
      <c r="AK346" s="18"/>
      <c r="AL346" s="18"/>
      <c r="AM346" s="176"/>
      <c r="AN346" s="176"/>
      <c r="AO346" s="176"/>
      <c r="AP346" s="176"/>
      <c r="AQ346" s="7">
        <v>1</v>
      </c>
      <c r="AR346" s="3">
        <f t="shared" si="73"/>
        <v>68</v>
      </c>
      <c r="AS346" s="8">
        <f t="shared" si="66"/>
        <v>1.4705882352941176E-2</v>
      </c>
    </row>
    <row r="347" spans="1:45" x14ac:dyDescent="0.2">
      <c r="A347" s="117"/>
      <c r="B347" s="101" t="s">
        <v>29</v>
      </c>
      <c r="C347" s="43"/>
      <c r="D347" s="42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34"/>
      <c r="AJ347" s="34"/>
      <c r="AK347" s="18"/>
      <c r="AL347" s="18"/>
      <c r="AM347" s="176"/>
      <c r="AN347" s="176"/>
      <c r="AO347" s="176"/>
      <c r="AP347" s="176"/>
      <c r="AQ347" s="7">
        <f t="shared" si="65"/>
        <v>0</v>
      </c>
      <c r="AR347" s="3">
        <f t="shared" si="73"/>
        <v>68</v>
      </c>
      <c r="AS347" s="8">
        <f t="shared" si="66"/>
        <v>0</v>
      </c>
    </row>
    <row r="348" spans="1:45" ht="25.5" x14ac:dyDescent="0.2">
      <c r="A348" s="117"/>
      <c r="B348" s="101"/>
      <c r="C348" s="43" t="s">
        <v>82</v>
      </c>
      <c r="D348" s="42"/>
      <c r="E348" s="18"/>
      <c r="F348" s="18"/>
      <c r="G348" s="18"/>
      <c r="H348" s="18"/>
      <c r="I348" s="18"/>
      <c r="J348" s="93" t="s">
        <v>98</v>
      </c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93" t="s">
        <v>110</v>
      </c>
      <c r="W348" s="18"/>
      <c r="X348" s="18"/>
      <c r="Y348" s="18"/>
      <c r="Z348" s="18"/>
      <c r="AA348" s="18"/>
      <c r="AB348" s="18"/>
      <c r="AC348" s="18"/>
      <c r="AD348" s="93" t="s">
        <v>94</v>
      </c>
      <c r="AE348" s="18"/>
      <c r="AF348" s="18"/>
      <c r="AG348" s="18"/>
      <c r="AH348" s="18"/>
      <c r="AI348" s="34"/>
      <c r="AJ348" s="34"/>
      <c r="AK348" s="18"/>
      <c r="AL348" s="18"/>
      <c r="AM348" s="176" t="s">
        <v>109</v>
      </c>
      <c r="AN348" s="176"/>
      <c r="AO348" s="176"/>
      <c r="AP348" s="176"/>
      <c r="AQ348" s="7">
        <v>1</v>
      </c>
      <c r="AR348" s="3">
        <f t="shared" si="73"/>
        <v>68</v>
      </c>
      <c r="AS348" s="8">
        <f t="shared" si="66"/>
        <v>1.4705882352941176E-2</v>
      </c>
    </row>
    <row r="349" spans="1:45" x14ac:dyDescent="0.2">
      <c r="A349" s="117"/>
      <c r="B349" s="101"/>
      <c r="C349" s="43" t="s">
        <v>83</v>
      </c>
      <c r="D349" s="42"/>
      <c r="E349" s="18"/>
      <c r="F349" s="18"/>
      <c r="G349" s="18"/>
      <c r="H349" s="18"/>
      <c r="I349" s="18"/>
      <c r="J349" s="93" t="s">
        <v>98</v>
      </c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93" t="s">
        <v>94</v>
      </c>
      <c r="W349" s="18"/>
      <c r="X349" s="18"/>
      <c r="Y349" s="18"/>
      <c r="Z349" s="18"/>
      <c r="AA349" s="18"/>
      <c r="AB349" s="18"/>
      <c r="AC349" s="18"/>
      <c r="AD349" s="93" t="s">
        <v>94</v>
      </c>
      <c r="AE349" s="18"/>
      <c r="AF349" s="18"/>
      <c r="AG349" s="18"/>
      <c r="AH349" s="18"/>
      <c r="AI349" s="34"/>
      <c r="AJ349" s="34"/>
      <c r="AK349" s="18"/>
      <c r="AL349" s="18"/>
      <c r="AM349" s="177"/>
      <c r="AN349" s="177"/>
      <c r="AO349" s="177"/>
      <c r="AP349" s="177"/>
      <c r="AQ349" s="177">
        <v>1</v>
      </c>
      <c r="AR349" s="3">
        <f t="shared" si="73"/>
        <v>68</v>
      </c>
      <c r="AS349" s="8">
        <f t="shared" si="66"/>
        <v>1.4705882352941176E-2</v>
      </c>
    </row>
    <row r="350" spans="1:45" x14ac:dyDescent="0.2">
      <c r="A350" s="117"/>
      <c r="B350" s="101" t="s">
        <v>64</v>
      </c>
      <c r="C350" s="43"/>
      <c r="D350" s="42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34"/>
      <c r="AJ350" s="34"/>
      <c r="AK350" s="18"/>
      <c r="AL350" s="18"/>
      <c r="AM350" s="34"/>
      <c r="AN350" s="34"/>
      <c r="AO350" s="34"/>
      <c r="AP350" s="34"/>
      <c r="AQ350" s="7">
        <f t="shared" si="65"/>
        <v>0</v>
      </c>
      <c r="AR350" s="3">
        <f>34*1</f>
        <v>34</v>
      </c>
      <c r="AS350" s="8">
        <f t="shared" si="66"/>
        <v>0</v>
      </c>
    </row>
    <row r="351" spans="1:45" x14ac:dyDescent="0.2">
      <c r="A351" s="117"/>
      <c r="B351" s="101"/>
      <c r="C351" s="43" t="s">
        <v>82</v>
      </c>
      <c r="D351" s="42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34"/>
      <c r="AJ351" s="34"/>
      <c r="AK351" s="18"/>
      <c r="AL351" s="18"/>
      <c r="AM351" s="34"/>
      <c r="AN351" s="34"/>
      <c r="AO351" s="34"/>
      <c r="AP351" s="34"/>
      <c r="AQ351" s="7">
        <f t="shared" si="65"/>
        <v>0</v>
      </c>
      <c r="AR351" s="3">
        <f t="shared" ref="AR351:AR355" si="74">34*1</f>
        <v>34</v>
      </c>
      <c r="AS351" s="8">
        <f t="shared" si="66"/>
        <v>0</v>
      </c>
    </row>
    <row r="352" spans="1:45" x14ac:dyDescent="0.2">
      <c r="A352" s="117"/>
      <c r="B352" s="101"/>
      <c r="C352" s="43" t="s">
        <v>83</v>
      </c>
      <c r="D352" s="42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34"/>
      <c r="AJ352" s="34"/>
      <c r="AK352" s="18"/>
      <c r="AL352" s="18"/>
      <c r="AM352" s="34"/>
      <c r="AN352" s="34"/>
      <c r="AO352" s="34"/>
      <c r="AP352" s="34"/>
      <c r="AQ352" s="7">
        <f t="shared" si="65"/>
        <v>0</v>
      </c>
      <c r="AR352" s="3">
        <f t="shared" si="74"/>
        <v>34</v>
      </c>
      <c r="AS352" s="8">
        <f t="shared" si="66"/>
        <v>0</v>
      </c>
    </row>
    <row r="353" spans="1:45" x14ac:dyDescent="0.2">
      <c r="A353" s="117"/>
      <c r="B353" s="101" t="s">
        <v>80</v>
      </c>
      <c r="C353" s="43"/>
      <c r="D353" s="42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34"/>
      <c r="AJ353" s="34"/>
      <c r="AK353" s="18"/>
      <c r="AL353" s="18"/>
      <c r="AM353" s="34"/>
      <c r="AN353" s="34"/>
      <c r="AO353" s="34"/>
      <c r="AP353" s="34"/>
      <c r="AQ353" s="7">
        <f t="shared" si="65"/>
        <v>0</v>
      </c>
      <c r="AR353" s="3">
        <f t="shared" si="74"/>
        <v>34</v>
      </c>
      <c r="AS353" s="8">
        <f t="shared" si="66"/>
        <v>0</v>
      </c>
    </row>
    <row r="354" spans="1:45" x14ac:dyDescent="0.2">
      <c r="A354" s="117"/>
      <c r="B354" s="101"/>
      <c r="C354" s="43" t="s">
        <v>82</v>
      </c>
      <c r="D354" s="42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34"/>
      <c r="AJ354" s="34"/>
      <c r="AK354" s="18"/>
      <c r="AL354" s="18"/>
      <c r="AM354" s="34"/>
      <c r="AN354" s="34"/>
      <c r="AO354" s="34"/>
      <c r="AP354" s="34"/>
      <c r="AQ354" s="7">
        <f t="shared" si="65"/>
        <v>0</v>
      </c>
      <c r="AR354" s="3">
        <f t="shared" si="74"/>
        <v>34</v>
      </c>
      <c r="AS354" s="8">
        <f t="shared" si="66"/>
        <v>0</v>
      </c>
    </row>
    <row r="355" spans="1:45" x14ac:dyDescent="0.2">
      <c r="A355" s="117"/>
      <c r="B355" s="101"/>
      <c r="C355" s="43" t="s">
        <v>83</v>
      </c>
      <c r="D355" s="44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33"/>
      <c r="U355" s="18"/>
      <c r="V355" s="18"/>
      <c r="W355" s="18"/>
      <c r="X355" s="18"/>
      <c r="Y355" s="18"/>
      <c r="Z355" s="18"/>
      <c r="AA355" s="18"/>
      <c r="AB355" s="18"/>
      <c r="AC355" s="18"/>
      <c r="AD355" s="33"/>
      <c r="AE355" s="18"/>
      <c r="AF355" s="18"/>
      <c r="AG355" s="18"/>
      <c r="AH355" s="18"/>
      <c r="AI355" s="34"/>
      <c r="AJ355" s="34"/>
      <c r="AK355" s="18"/>
      <c r="AL355" s="18"/>
      <c r="AM355" s="34"/>
      <c r="AN355" s="34"/>
      <c r="AO355" s="34"/>
      <c r="AP355" s="34"/>
      <c r="AQ355" s="7">
        <f t="shared" si="65"/>
        <v>0</v>
      </c>
      <c r="AR355" s="3">
        <f t="shared" si="74"/>
        <v>34</v>
      </c>
      <c r="AS355" s="8">
        <f t="shared" si="66"/>
        <v>0</v>
      </c>
    </row>
    <row r="356" spans="1:45" ht="12.75" customHeight="1" x14ac:dyDescent="0.2">
      <c r="A356" s="117"/>
      <c r="B356" s="101" t="s">
        <v>55</v>
      </c>
      <c r="C356" s="43" t="s">
        <v>82</v>
      </c>
      <c r="D356" s="44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35"/>
      <c r="T356" s="33"/>
      <c r="U356" s="18"/>
      <c r="V356" s="18"/>
      <c r="W356" s="18"/>
      <c r="X356" s="18"/>
      <c r="Y356" s="18"/>
      <c r="Z356" s="18"/>
      <c r="AA356" s="18"/>
      <c r="AB356" s="18"/>
      <c r="AC356" s="35"/>
      <c r="AD356" s="33"/>
      <c r="AE356" s="18"/>
      <c r="AF356" s="18"/>
      <c r="AG356" s="18"/>
      <c r="AH356" s="18"/>
      <c r="AI356" s="34"/>
      <c r="AJ356" s="34"/>
      <c r="AK356" s="18"/>
      <c r="AL356" s="18"/>
      <c r="AM356" s="34"/>
      <c r="AN356" s="34"/>
      <c r="AO356" s="34"/>
      <c r="AP356" s="34"/>
      <c r="AQ356" s="7">
        <f t="shared" si="65"/>
        <v>0</v>
      </c>
      <c r="AR356" s="3">
        <f>34*2</f>
        <v>68</v>
      </c>
      <c r="AS356" s="8">
        <f t="shared" si="66"/>
        <v>0</v>
      </c>
    </row>
    <row r="357" spans="1:45" ht="12.75" customHeight="1" x14ac:dyDescent="0.2">
      <c r="A357" s="117"/>
      <c r="B357" s="101"/>
      <c r="C357" s="43" t="s">
        <v>83</v>
      </c>
      <c r="D357" s="42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33"/>
      <c r="T357" s="18"/>
      <c r="U357" s="18"/>
      <c r="V357" s="18"/>
      <c r="W357" s="18"/>
      <c r="X357" s="18"/>
      <c r="Y357" s="18"/>
      <c r="Z357" s="18"/>
      <c r="AA357" s="18"/>
      <c r="AB357" s="18"/>
      <c r="AC357" s="33"/>
      <c r="AD357" s="18"/>
      <c r="AE357" s="18"/>
      <c r="AF357" s="18"/>
      <c r="AG357" s="18"/>
      <c r="AH357" s="18"/>
      <c r="AI357" s="34"/>
      <c r="AJ357" s="34"/>
      <c r="AK357" s="18"/>
      <c r="AL357" s="18"/>
      <c r="AM357" s="34"/>
      <c r="AN357" s="34"/>
      <c r="AO357" s="34"/>
      <c r="AP357" s="34"/>
      <c r="AQ357" s="7">
        <f t="shared" si="65"/>
        <v>0</v>
      </c>
      <c r="AR357" s="3">
        <f t="shared" ref="AR357:AR358" si="75">34*2</f>
        <v>68</v>
      </c>
      <c r="AS357" s="8">
        <f t="shared" si="66"/>
        <v>0</v>
      </c>
    </row>
    <row r="358" spans="1:45" ht="12.75" customHeight="1" x14ac:dyDescent="0.2">
      <c r="A358" s="117"/>
      <c r="B358" s="101"/>
      <c r="C358" s="57"/>
      <c r="D358" s="57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6"/>
      <c r="AN358" s="56"/>
      <c r="AO358" s="56"/>
      <c r="AP358" s="56"/>
      <c r="AQ358" s="7">
        <f t="shared" si="65"/>
        <v>0</v>
      </c>
      <c r="AR358" s="3">
        <f t="shared" si="75"/>
        <v>68</v>
      </c>
      <c r="AS358" s="8">
        <f t="shared" si="66"/>
        <v>0</v>
      </c>
    </row>
    <row r="359" spans="1:45" ht="27" customHeight="1" x14ac:dyDescent="0.2">
      <c r="A359" s="56"/>
      <c r="B359" s="57"/>
    </row>
    <row r="360" spans="1:45" ht="111.75" customHeight="1" x14ac:dyDescent="0.2"/>
    <row r="361" spans="1:45" ht="12.75" customHeight="1" x14ac:dyDescent="0.2"/>
    <row r="367" spans="1:45" ht="15" customHeight="1" x14ac:dyDescent="0.2"/>
    <row r="372" ht="14.25" customHeight="1" x14ac:dyDescent="0.2"/>
    <row r="408" ht="14.25" customHeight="1" x14ac:dyDescent="0.2"/>
    <row r="411" ht="23.25" customHeight="1" x14ac:dyDescent="0.2"/>
    <row r="412" ht="124.5" customHeight="1" x14ac:dyDescent="0.2"/>
    <row r="413" ht="12" customHeight="1" x14ac:dyDescent="0.2"/>
    <row r="414" ht="12.75" hidden="1" customHeight="1" x14ac:dyDescent="0.2"/>
    <row r="460" spans="43:45" ht="18.75" customHeight="1" x14ac:dyDescent="0.2">
      <c r="AQ460" s="56"/>
      <c r="AR460" s="56"/>
      <c r="AS460" s="56"/>
    </row>
  </sheetData>
  <mergeCells count="261">
    <mergeCell ref="G3:W3"/>
    <mergeCell ref="G5:W7"/>
    <mergeCell ref="B21:B23"/>
    <mergeCell ref="B24:B26"/>
    <mergeCell ref="B27:B29"/>
    <mergeCell ref="B30:B32"/>
    <mergeCell ref="B33:B35"/>
    <mergeCell ref="E307:AP307"/>
    <mergeCell ref="I133:L133"/>
    <mergeCell ref="X133:AA133"/>
    <mergeCell ref="AB133:AD133"/>
    <mergeCell ref="AE133:AI133"/>
    <mergeCell ref="AJ133:AL133"/>
    <mergeCell ref="AM133:AP133"/>
    <mergeCell ref="AP4:AQ4"/>
    <mergeCell ref="X3:AB3"/>
    <mergeCell ref="X4:AB5"/>
    <mergeCell ref="A38:B39"/>
    <mergeCell ref="C37:C38"/>
    <mergeCell ref="E36:AP36"/>
    <mergeCell ref="E255:AP255"/>
    <mergeCell ref="AQ256:AQ258"/>
    <mergeCell ref="A12:A35"/>
    <mergeCell ref="B12:B14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7:AL37"/>
    <mergeCell ref="AM37:AP37"/>
    <mergeCell ref="AS37:AS39"/>
    <mergeCell ref="E37:H37"/>
    <mergeCell ref="I37:L37"/>
    <mergeCell ref="M37:P37"/>
    <mergeCell ref="Q37:T37"/>
    <mergeCell ref="U37:W37"/>
    <mergeCell ref="X37:AA37"/>
    <mergeCell ref="AB37:AD37"/>
    <mergeCell ref="AE37:AI37"/>
    <mergeCell ref="AR170:AR172"/>
    <mergeCell ref="AS170:AS172"/>
    <mergeCell ref="E170:H170"/>
    <mergeCell ref="I170:L170"/>
    <mergeCell ref="M170:P170"/>
    <mergeCell ref="Q170:T170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3:P133"/>
    <mergeCell ref="Q133:T133"/>
    <mergeCell ref="U133:W133"/>
    <mergeCell ref="E133:H133"/>
    <mergeCell ref="AJ170:AL170"/>
    <mergeCell ref="AQ133:AQ135"/>
    <mergeCell ref="AR207:AR209"/>
    <mergeCell ref="AS207:AS209"/>
    <mergeCell ref="E207:H207"/>
    <mergeCell ref="I207:L207"/>
    <mergeCell ref="M207:P207"/>
    <mergeCell ref="Q207:T207"/>
    <mergeCell ref="U207:W207"/>
    <mergeCell ref="X207:AA207"/>
    <mergeCell ref="AB207:AD207"/>
    <mergeCell ref="AE207:AI207"/>
    <mergeCell ref="AJ207:AL207"/>
    <mergeCell ref="AM207:AP207"/>
    <mergeCell ref="AQ207:AQ209"/>
    <mergeCell ref="AR256:AR258"/>
    <mergeCell ref="AS256:AS258"/>
    <mergeCell ref="E256:H256"/>
    <mergeCell ref="I256:L256"/>
    <mergeCell ref="M256:P256"/>
    <mergeCell ref="Q256:T256"/>
    <mergeCell ref="U256:W256"/>
    <mergeCell ref="X256:AA256"/>
    <mergeCell ref="AB256:AD256"/>
    <mergeCell ref="AE256:AI256"/>
    <mergeCell ref="AJ256:AL256"/>
    <mergeCell ref="AM256:AP256"/>
    <mergeCell ref="AR308:AR310"/>
    <mergeCell ref="AS308:AS310"/>
    <mergeCell ref="E308:H308"/>
    <mergeCell ref="I308:L308"/>
    <mergeCell ref="M308:P308"/>
    <mergeCell ref="A259:A306"/>
    <mergeCell ref="AM308:AP308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Q308:AQ310"/>
    <mergeCell ref="A311:A358"/>
    <mergeCell ref="Q308:T308"/>
    <mergeCell ref="U308:W308"/>
    <mergeCell ref="X308:AA308"/>
    <mergeCell ref="AB308:AD308"/>
    <mergeCell ref="AE308:AI308"/>
    <mergeCell ref="AJ308:AL308"/>
    <mergeCell ref="B311:B313"/>
    <mergeCell ref="B314:B316"/>
    <mergeCell ref="B317:B319"/>
    <mergeCell ref="B353:B355"/>
    <mergeCell ref="B356:B358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AR68:AR70"/>
    <mergeCell ref="AS68:AS70"/>
    <mergeCell ref="A69:B70"/>
    <mergeCell ref="C68:C69"/>
    <mergeCell ref="E68:H68"/>
    <mergeCell ref="I68:L68"/>
    <mergeCell ref="M68:P68"/>
    <mergeCell ref="B46:B48"/>
    <mergeCell ref="B49:B51"/>
    <mergeCell ref="B52:B54"/>
    <mergeCell ref="B55:B57"/>
    <mergeCell ref="B58:B60"/>
    <mergeCell ref="B61:B63"/>
    <mergeCell ref="B64:B66"/>
    <mergeCell ref="AQ68:AQ70"/>
    <mergeCell ref="AR99:AR101"/>
    <mergeCell ref="AS99:AS101"/>
    <mergeCell ref="A100:B101"/>
    <mergeCell ref="C99:C100"/>
    <mergeCell ref="E99:H99"/>
    <mergeCell ref="I99:L99"/>
    <mergeCell ref="M99:P99"/>
    <mergeCell ref="Q99:T99"/>
    <mergeCell ref="U99:W99"/>
    <mergeCell ref="X99:AA99"/>
    <mergeCell ref="AB99:AD99"/>
    <mergeCell ref="AE99:AI99"/>
    <mergeCell ref="AJ99:AL99"/>
    <mergeCell ref="AM99:AP99"/>
    <mergeCell ref="AQ99:AQ101"/>
    <mergeCell ref="B15:B17"/>
    <mergeCell ref="B18:B20"/>
    <mergeCell ref="AC3:AM5"/>
    <mergeCell ref="A7:B7"/>
    <mergeCell ref="C7:D7"/>
    <mergeCell ref="B157:B159"/>
    <mergeCell ref="B160:B162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2:AP132"/>
    <mergeCell ref="AN3:AO5"/>
    <mergeCell ref="A40:A66"/>
    <mergeCell ref="B40:B42"/>
    <mergeCell ref="B4:C4"/>
    <mergeCell ref="E98:AP98"/>
    <mergeCell ref="AP5:AQ5"/>
    <mergeCell ref="X6:AB6"/>
    <mergeCell ref="AQ170:AQ172"/>
    <mergeCell ref="AQ37:AQ39"/>
    <mergeCell ref="A210:A254"/>
    <mergeCell ref="B213:B215"/>
    <mergeCell ref="B216:B218"/>
    <mergeCell ref="A173:A205"/>
    <mergeCell ref="B173:B175"/>
    <mergeCell ref="B43:B45"/>
    <mergeCell ref="Q68:T68"/>
    <mergeCell ref="U68:W68"/>
    <mergeCell ref="E67:AP67"/>
    <mergeCell ref="X68:AA68"/>
    <mergeCell ref="AB68:AD68"/>
    <mergeCell ref="AE68:AI68"/>
    <mergeCell ref="AJ68:AL68"/>
    <mergeCell ref="AM68:AP68"/>
    <mergeCell ref="B163:B165"/>
    <mergeCell ref="B92:B94"/>
    <mergeCell ref="B83:B85"/>
    <mergeCell ref="B86:B88"/>
    <mergeCell ref="B89:B91"/>
    <mergeCell ref="B95:B97"/>
    <mergeCell ref="B105:B107"/>
    <mergeCell ref="E206:AP206"/>
    <mergeCell ref="AM170:AP170"/>
    <mergeCell ref="E169:AP169"/>
    <mergeCell ref="A71:A97"/>
    <mergeCell ref="B71:B73"/>
    <mergeCell ref="B74:B76"/>
    <mergeCell ref="B77:B79"/>
    <mergeCell ref="B80:B82"/>
    <mergeCell ref="B185:B187"/>
    <mergeCell ref="B188:B190"/>
    <mergeCell ref="B176:B178"/>
    <mergeCell ref="B179:B181"/>
    <mergeCell ref="B182:B184"/>
    <mergeCell ref="B200:B202"/>
    <mergeCell ref="B203:B205"/>
    <mergeCell ref="U170:W170"/>
    <mergeCell ref="X170:AA170"/>
    <mergeCell ref="AB170:AD170"/>
    <mergeCell ref="AE170:AI170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91:B193"/>
    <mergeCell ref="B194:B196"/>
    <mergeCell ref="B197:B199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8" manualBreakCount="8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2025-07-31T04:29:37Z</cp:lastPrinted>
  <dcterms:created xsi:type="dcterms:W3CDTF">2024-09-28T08:38:22Z</dcterms:created>
  <dcterms:modified xsi:type="dcterms:W3CDTF">2026-01-23T06:56:02Z</dcterms:modified>
</cp:coreProperties>
</file>